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heraeusnam-my.sharepoint.com/personal/u0006879_ext_heraeus_com/Documents/Magnolio updates/"/>
    </mc:Choice>
  </mc:AlternateContent>
  <xr:revisionPtr revIDLastSave="0" documentId="8_{08080545-7566-4E77-99C7-EC82E59A5F0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2" i="5" l="1"/>
  <c r="T92" i="5" s="1"/>
  <c r="B93" i="5"/>
  <c r="T93" i="5" s="1"/>
  <c r="B94" i="5"/>
  <c r="T94" i="5"/>
  <c r="B95" i="5"/>
  <c r="T95" i="5"/>
  <c r="B96" i="5"/>
  <c r="T96" i="5"/>
  <c r="B97" i="5"/>
  <c r="T97" i="5" s="1"/>
  <c r="B98" i="5"/>
  <c r="T98" i="5"/>
  <c r="B99" i="5"/>
  <c r="T99" i="5"/>
  <c r="B100" i="5"/>
  <c r="T100" i="5" s="1"/>
  <c r="B101" i="5"/>
  <c r="T101" i="5" s="1"/>
  <c r="B102" i="5"/>
  <c r="T102" i="5"/>
  <c r="B103" i="5"/>
  <c r="T103" i="5"/>
  <c r="B104" i="5"/>
  <c r="T104" i="5"/>
  <c r="B105" i="5"/>
  <c r="T105" i="5" s="1"/>
  <c r="B106" i="5"/>
  <c r="T106" i="5"/>
  <c r="B107" i="5"/>
  <c r="T107" i="5"/>
  <c r="B108" i="5"/>
  <c r="T108" i="5" s="1"/>
  <c r="B109" i="5"/>
  <c r="T109" i="5" s="1"/>
  <c r="B110" i="5"/>
  <c r="T110" i="5"/>
  <c r="B111" i="5"/>
  <c r="T111" i="5"/>
  <c r="B112" i="5"/>
  <c r="T112" i="5"/>
  <c r="B113" i="5"/>
  <c r="T113" i="5" s="1"/>
  <c r="B114" i="5"/>
  <c r="T114" i="5"/>
  <c r="B115" i="5"/>
  <c r="T115" i="5"/>
  <c r="B116" i="5"/>
  <c r="T116" i="5" s="1"/>
  <c r="B117" i="5"/>
  <c r="T117" i="5" s="1"/>
  <c r="B118" i="5"/>
  <c r="T118" i="5"/>
  <c r="B119" i="5"/>
  <c r="T119" i="5"/>
  <c r="B120" i="5"/>
  <c r="T120" i="5"/>
  <c r="B121" i="5"/>
  <c r="T121" i="5" s="1"/>
  <c r="B122" i="5"/>
  <c r="T122" i="5"/>
  <c r="B123" i="5"/>
  <c r="T123" i="5"/>
  <c r="B124" i="5"/>
  <c r="T124" i="5" s="1"/>
  <c r="B125" i="5"/>
  <c r="T125" i="5" s="1"/>
  <c r="B126" i="5"/>
  <c r="T126" i="5"/>
  <c r="B127" i="5"/>
  <c r="T127" i="5"/>
  <c r="B128" i="5"/>
  <c r="T128" i="5"/>
  <c r="B129" i="5"/>
  <c r="T129" i="5" s="1"/>
  <c r="B130" i="5"/>
  <c r="T130" i="5"/>
  <c r="B131" i="5"/>
  <c r="T131" i="5"/>
  <c r="B132" i="5"/>
  <c r="T132" i="5" s="1"/>
  <c r="B133" i="5"/>
  <c r="T133" i="5" s="1"/>
  <c r="B134" i="5"/>
  <c r="T134" i="5"/>
  <c r="B135" i="5"/>
  <c r="T135" i="5"/>
  <c r="B136" i="5"/>
  <c r="T136" i="5"/>
  <c r="B137" i="5"/>
  <c r="T137" i="5" s="1"/>
  <c r="B138" i="5"/>
  <c r="T138" i="5"/>
  <c r="B139" i="5"/>
  <c r="T139" i="5"/>
  <c r="B140" i="5"/>
  <c r="T140" i="5" s="1"/>
  <c r="B141" i="5"/>
  <c r="T141" i="5" s="1"/>
  <c r="B142" i="5"/>
  <c r="T142" i="5"/>
  <c r="B143" i="5"/>
  <c r="T143" i="5"/>
  <c r="B144" i="5"/>
  <c r="T144" i="5"/>
  <c r="B145" i="5"/>
  <c r="T145" i="5" s="1"/>
  <c r="B146" i="5"/>
  <c r="T146" i="5"/>
  <c r="B147" i="5"/>
  <c r="T147" i="5"/>
  <c r="B148" i="5"/>
  <c r="T148" i="5" s="1"/>
  <c r="B149" i="5"/>
  <c r="T149" i="5" s="1"/>
  <c r="B150" i="5"/>
  <c r="T150" i="5"/>
  <c r="B151" i="5"/>
  <c r="T151" i="5"/>
  <c r="B152" i="5"/>
  <c r="T152" i="5"/>
  <c r="B153" i="5"/>
  <c r="T153" i="5" s="1"/>
  <c r="B154" i="5"/>
  <c r="T154" i="5"/>
  <c r="B155" i="5"/>
  <c r="T155" i="5"/>
  <c r="B156" i="5"/>
  <c r="T156" i="5" s="1"/>
  <c r="B157" i="5"/>
  <c r="T157" i="5" s="1"/>
  <c r="B158" i="5"/>
  <c r="T158" i="5"/>
  <c r="B159" i="5"/>
  <c r="T159" i="5"/>
  <c r="B160" i="5"/>
  <c r="T160" i="5"/>
  <c r="B161" i="5"/>
  <c r="T161" i="5" s="1"/>
  <c r="B162" i="5"/>
  <c r="T162" i="5"/>
  <c r="B163" i="5"/>
  <c r="T163" i="5"/>
  <c r="B164" i="5"/>
  <c r="T164" i="5" s="1"/>
  <c r="B165" i="5"/>
  <c r="T165" i="5" s="1"/>
  <c r="B166" i="5"/>
  <c r="T166" i="5"/>
  <c r="B167" i="5"/>
  <c r="T167" i="5"/>
  <c r="B168" i="5"/>
  <c r="T168" i="5"/>
  <c r="B169" i="5"/>
  <c r="T169" i="5" s="1"/>
  <c r="B170" i="5"/>
  <c r="T170" i="5"/>
  <c r="B171" i="5"/>
  <c r="T171" i="5"/>
  <c r="B172" i="5"/>
  <c r="T172" i="5" s="1"/>
  <c r="B173" i="5"/>
  <c r="T173" i="5" s="1"/>
  <c r="B174" i="5"/>
  <c r="T174" i="5"/>
  <c r="B175" i="5"/>
  <c r="T175" i="5"/>
  <c r="B176" i="5"/>
  <c r="T176" i="5"/>
  <c r="B177" i="5"/>
  <c r="T177" i="5" s="1"/>
  <c r="B178" i="5"/>
  <c r="T178" i="5"/>
  <c r="B179" i="5"/>
  <c r="T179" i="5"/>
  <c r="B180" i="5"/>
  <c r="T180" i="5" s="1"/>
  <c r="B181" i="5"/>
  <c r="T181" i="5" s="1"/>
  <c r="B182" i="5"/>
  <c r="T182" i="5"/>
  <c r="B183" i="5"/>
  <c r="T183" i="5"/>
  <c r="B184" i="5"/>
  <c r="T184" i="5"/>
  <c r="B185" i="5"/>
  <c r="T185" i="5" s="1"/>
  <c r="B186" i="5"/>
  <c r="T186" i="5"/>
  <c r="B187" i="5"/>
  <c r="T187" i="5"/>
  <c r="B188" i="5"/>
  <c r="T188" i="5" s="1"/>
  <c r="B189" i="5"/>
  <c r="T189" i="5" s="1"/>
  <c r="B190" i="5"/>
  <c r="T190" i="5"/>
  <c r="B191" i="5"/>
  <c r="T191" i="5"/>
  <c r="B192" i="5"/>
  <c r="T192" i="5"/>
  <c r="B193" i="5"/>
  <c r="T193" i="5" s="1"/>
  <c r="B194" i="5"/>
  <c r="T194" i="5"/>
  <c r="B195" i="5"/>
  <c r="T195" i="5"/>
  <c r="B196" i="5"/>
  <c r="T196" i="5" s="1"/>
  <c r="B197" i="5"/>
  <c r="T197" i="5" s="1"/>
  <c r="B198" i="5"/>
  <c r="T198" i="5"/>
  <c r="B199" i="5"/>
  <c r="T199" i="5"/>
  <c r="B200" i="5"/>
  <c r="T200" i="5"/>
  <c r="B201" i="5"/>
  <c r="T201" i="5" s="1"/>
  <c r="B202" i="5"/>
  <c r="T202" i="5"/>
  <c r="B203" i="5"/>
  <c r="T203" i="5"/>
  <c r="B204" i="5"/>
  <c r="T204" i="5" s="1"/>
  <c r="B205" i="5"/>
  <c r="T205" i="5" s="1"/>
  <c r="B206" i="5"/>
  <c r="T206" i="5"/>
  <c r="B207" i="5"/>
  <c r="T207" i="5"/>
  <c r="B208" i="5"/>
  <c r="T208" i="5"/>
  <c r="B209" i="5"/>
  <c r="T209" i="5" s="1"/>
  <c r="B210" i="5"/>
  <c r="T210" i="5"/>
  <c r="B211" i="5"/>
  <c r="T211" i="5"/>
  <c r="B212" i="5"/>
  <c r="T212" i="5" s="1"/>
  <c r="B213" i="5"/>
  <c r="T213" i="5" s="1"/>
  <c r="B214" i="5"/>
  <c r="T214" i="5"/>
  <c r="B215" i="5"/>
  <c r="T215" i="5"/>
  <c r="B216" i="5"/>
  <c r="T216" i="5"/>
  <c r="B217" i="5"/>
  <c r="T217" i="5" s="1"/>
  <c r="B218" i="5"/>
  <c r="T218" i="5"/>
  <c r="B219" i="5"/>
  <c r="T219" i="5"/>
  <c r="B220" i="5"/>
  <c r="T220" i="5" s="1"/>
  <c r="B221" i="5"/>
  <c r="T221" i="5" s="1"/>
  <c r="B222" i="5"/>
  <c r="T222" i="5"/>
  <c r="B223" i="5"/>
  <c r="T223" i="5"/>
  <c r="B224" i="5"/>
  <c r="T224" i="5"/>
  <c r="B225" i="5"/>
  <c r="T225" i="5" s="1"/>
  <c r="B226" i="5"/>
  <c r="T226" i="5"/>
  <c r="B227" i="5"/>
  <c r="T227" i="5"/>
  <c r="B228" i="5"/>
  <c r="T228" i="5" s="1"/>
  <c r="B229" i="5"/>
  <c r="T229" i="5" s="1"/>
  <c r="B230" i="5"/>
  <c r="T230" i="5"/>
  <c r="B231" i="5"/>
  <c r="T231" i="5"/>
  <c r="B232" i="5"/>
  <c r="T232" i="5"/>
  <c r="B233" i="5"/>
  <c r="T233" i="5" s="1"/>
  <c r="B234" i="5"/>
  <c r="T234" i="5"/>
  <c r="B235" i="5"/>
  <c r="T235" i="5"/>
  <c r="B236" i="5"/>
  <c r="T236" i="5" s="1"/>
  <c r="B237" i="5"/>
  <c r="T237" i="5" s="1"/>
  <c r="B238" i="5"/>
  <c r="T238" i="5"/>
  <c r="B239" i="5"/>
  <c r="T239" i="5" s="1"/>
  <c r="B240" i="5"/>
  <c r="T240" i="5"/>
  <c r="B241" i="5"/>
  <c r="T241" i="5" s="1"/>
  <c r="B242" i="5"/>
  <c r="T242" i="5"/>
  <c r="B243" i="5"/>
  <c r="T243" i="5"/>
  <c r="B244" i="5"/>
  <c r="T244" i="5" s="1"/>
  <c r="B245" i="5"/>
  <c r="T245" i="5" s="1"/>
  <c r="B246" i="5"/>
  <c r="T246" i="5"/>
  <c r="B247" i="5"/>
  <c r="T247" i="5" s="1"/>
  <c r="B248" i="5"/>
  <c r="T248" i="5"/>
  <c r="B249" i="5"/>
  <c r="T249" i="5" s="1"/>
  <c r="B250" i="5"/>
  <c r="T250" i="5"/>
  <c r="B251" i="5"/>
  <c r="T251" i="5"/>
  <c r="B252" i="5"/>
  <c r="T252" i="5" s="1"/>
  <c r="B253" i="5"/>
  <c r="T253" i="5" s="1"/>
  <c r="B254" i="5"/>
  <c r="T254" i="5"/>
  <c r="B255" i="5"/>
  <c r="T255" i="5" s="1"/>
  <c r="B256" i="5"/>
  <c r="T256" i="5"/>
  <c r="B257" i="5"/>
  <c r="T257" i="5" s="1"/>
  <c r="B258" i="5"/>
  <c r="T258" i="5"/>
  <c r="B259" i="5"/>
  <c r="T259" i="5"/>
  <c r="B260" i="5"/>
  <c r="T260" i="5" s="1"/>
  <c r="B261" i="5"/>
  <c r="T261" i="5" s="1"/>
  <c r="B262" i="5"/>
  <c r="T262" i="5"/>
  <c r="B263" i="5"/>
  <c r="T263" i="5" s="1"/>
  <c r="B264" i="5"/>
  <c r="T264" i="5"/>
  <c r="B265" i="5"/>
  <c r="T265" i="5" s="1"/>
  <c r="B266" i="5"/>
  <c r="T266" i="5"/>
  <c r="B267" i="5"/>
  <c r="T267" i="5"/>
  <c r="B268" i="5"/>
  <c r="T268" i="5" s="1"/>
  <c r="B269" i="5"/>
  <c r="T269" i="5" s="1"/>
  <c r="B270" i="5"/>
  <c r="T270" i="5"/>
  <c r="B271" i="5"/>
  <c r="T271" i="5" s="1"/>
  <c r="B272" i="5"/>
  <c r="T272" i="5"/>
  <c r="B273" i="5"/>
  <c r="T273" i="5" s="1"/>
  <c r="B274" i="5"/>
  <c r="T274" i="5"/>
  <c r="B275" i="5"/>
  <c r="T275" i="5"/>
  <c r="B276" i="5"/>
  <c r="T276" i="5" s="1"/>
  <c r="B277" i="5"/>
  <c r="T277" i="5" s="1"/>
  <c r="B278" i="5"/>
  <c r="T278" i="5"/>
  <c r="B279" i="5"/>
  <c r="T279" i="5" s="1"/>
  <c r="B280" i="5"/>
  <c r="T280" i="5"/>
  <c r="B281" i="5"/>
  <c r="T281" i="5" s="1"/>
  <c r="B282" i="5"/>
  <c r="T282" i="5"/>
  <c r="B283" i="5"/>
  <c r="T283" i="5"/>
  <c r="B284" i="5"/>
  <c r="T284" i="5" s="1"/>
  <c r="B285" i="5"/>
  <c r="T285" i="5" s="1"/>
  <c r="B286" i="5"/>
  <c r="T286" i="5"/>
  <c r="B287" i="5"/>
  <c r="T287" i="5" s="1"/>
  <c r="B288" i="5"/>
  <c r="T288" i="5"/>
  <c r="B289" i="5"/>
  <c r="T289" i="5" s="1"/>
  <c r="B290" i="5"/>
  <c r="T290" i="5"/>
  <c r="B291" i="5"/>
  <c r="T291" i="5"/>
  <c r="B292" i="5"/>
  <c r="T292" i="5" s="1"/>
  <c r="B293" i="5"/>
  <c r="T293" i="5" s="1"/>
  <c r="B294" i="5"/>
  <c r="T294" i="5"/>
  <c r="B295" i="5"/>
  <c r="T295" i="5" s="1"/>
  <c r="B296" i="5"/>
  <c r="T296" i="5"/>
  <c r="B297" i="5"/>
  <c r="T297" i="5" s="1"/>
  <c r="B298" i="5"/>
  <c r="T298" i="5" s="1"/>
  <c r="B299" i="5"/>
  <c r="T299" i="5"/>
  <c r="B300" i="5"/>
  <c r="T300" i="5" s="1"/>
  <c r="B301" i="5"/>
  <c r="T301" i="5" s="1"/>
  <c r="B302" i="5"/>
  <c r="T302" i="5"/>
  <c r="B303" i="5"/>
  <c r="T303" i="5" s="1"/>
  <c r="B304" i="5"/>
  <c r="T304" i="5"/>
  <c r="B305" i="5"/>
  <c r="T305" i="5" s="1"/>
  <c r="B306" i="5"/>
  <c r="T306" i="5"/>
  <c r="B307" i="5"/>
  <c r="T307" i="5"/>
  <c r="B308" i="5"/>
  <c r="T308" i="5" s="1"/>
  <c r="B309" i="5"/>
  <c r="T309" i="5" s="1"/>
  <c r="B310" i="5"/>
  <c r="T310" i="5"/>
  <c r="B311" i="5"/>
  <c r="T311" i="5" s="1"/>
  <c r="B312" i="5"/>
  <c r="T312" i="5"/>
  <c r="B313" i="5"/>
  <c r="T313" i="5" s="1"/>
  <c r="B314" i="5"/>
  <c r="T314" i="5"/>
  <c r="B315" i="5"/>
  <c r="T315" i="5"/>
  <c r="B316" i="5"/>
  <c r="T316" i="5" s="1"/>
  <c r="B317" i="5"/>
  <c r="T317" i="5" s="1"/>
  <c r="B318" i="5"/>
  <c r="T318" i="5"/>
  <c r="B319" i="5"/>
  <c r="T319" i="5" s="1"/>
  <c r="B320" i="5"/>
  <c r="T320" i="5"/>
  <c r="B321" i="5"/>
  <c r="T321" i="5" s="1"/>
  <c r="B322" i="5"/>
  <c r="T322" i="5"/>
  <c r="B323" i="5"/>
  <c r="T323" i="5"/>
  <c r="B324" i="5"/>
  <c r="T324" i="5" s="1"/>
  <c r="B325" i="5"/>
  <c r="T325" i="5" s="1"/>
  <c r="B326" i="5"/>
  <c r="T326" i="5"/>
  <c r="B327" i="5"/>
  <c r="T327" i="5" s="1"/>
  <c r="B328" i="5"/>
  <c r="T328" i="5"/>
  <c r="B329" i="5"/>
  <c r="T329" i="5" s="1"/>
  <c r="B330" i="5"/>
  <c r="T330" i="5" s="1"/>
  <c r="B331" i="5"/>
  <c r="T331" i="5"/>
  <c r="B332" i="5"/>
  <c r="T332" i="5" s="1"/>
  <c r="B333" i="5"/>
  <c r="T333" i="5" s="1"/>
  <c r="B334" i="5"/>
  <c r="T334" i="5"/>
  <c r="B335" i="5"/>
  <c r="T335" i="5" s="1"/>
  <c r="B336" i="5"/>
  <c r="T336" i="5"/>
  <c r="B337" i="5"/>
  <c r="T337" i="5" s="1"/>
  <c r="B338" i="5"/>
  <c r="T338" i="5" s="1"/>
  <c r="B339" i="5"/>
  <c r="T339" i="5"/>
  <c r="B340" i="5"/>
  <c r="T340" i="5" s="1"/>
  <c r="B341" i="5"/>
  <c r="T341" i="5" s="1"/>
  <c r="B342" i="5"/>
  <c r="T342" i="5"/>
  <c r="B343" i="5"/>
  <c r="T343" i="5" s="1"/>
  <c r="B344" i="5"/>
  <c r="T344" i="5"/>
  <c r="B345" i="5"/>
  <c r="T345" i="5" s="1"/>
  <c r="B346" i="5"/>
  <c r="T346" i="5" s="1"/>
  <c r="B347" i="5"/>
  <c r="T347" i="5"/>
  <c r="B348" i="5"/>
  <c r="T348" i="5" s="1"/>
  <c r="B349" i="5"/>
  <c r="T349" i="5" s="1"/>
  <c r="B350" i="5"/>
  <c r="T350" i="5"/>
  <c r="B351" i="5"/>
  <c r="T351" i="5" s="1"/>
  <c r="B352" i="5"/>
  <c r="T352" i="5"/>
  <c r="B353" i="5"/>
  <c r="T353" i="5" s="1"/>
  <c r="B354" i="5"/>
  <c r="T354" i="5" s="1"/>
  <c r="B355" i="5"/>
  <c r="T355" i="5"/>
  <c r="B356" i="5"/>
  <c r="T356" i="5" s="1"/>
  <c r="B357" i="5"/>
  <c r="T357" i="5" s="1"/>
  <c r="B358" i="5"/>
  <c r="T358" i="5"/>
  <c r="B359" i="5"/>
  <c r="T359" i="5" s="1"/>
  <c r="B360" i="5"/>
  <c r="T360" i="5"/>
  <c r="B361" i="5"/>
  <c r="T361" i="5" s="1"/>
  <c r="B362" i="5"/>
  <c r="T362" i="5" s="1"/>
  <c r="B363" i="5"/>
  <c r="T363" i="5"/>
  <c r="B364" i="5"/>
  <c r="T364" i="5" s="1"/>
  <c r="B365" i="5"/>
  <c r="T365" i="5" s="1"/>
  <c r="B366" i="5"/>
  <c r="T366" i="5"/>
  <c r="B367" i="5"/>
  <c r="T367" i="5" s="1"/>
  <c r="B368" i="5"/>
  <c r="T368" i="5"/>
  <c r="B369" i="5"/>
  <c r="T369" i="5" s="1"/>
  <c r="B370" i="5"/>
  <c r="T370" i="5" s="1"/>
  <c r="B371" i="5"/>
  <c r="T371" i="5"/>
  <c r="B372" i="5"/>
  <c r="T372" i="5" s="1"/>
  <c r="B373" i="5"/>
  <c r="T373" i="5" s="1"/>
  <c r="B374" i="5"/>
  <c r="T374" i="5"/>
  <c r="B375" i="5"/>
  <c r="T375" i="5" s="1"/>
  <c r="B376" i="5"/>
  <c r="T376" i="5"/>
  <c r="B377" i="5"/>
  <c r="T377" i="5" s="1"/>
  <c r="B378" i="5"/>
  <c r="T378" i="5" s="1"/>
  <c r="B379" i="5"/>
  <c r="T379" i="5"/>
  <c r="B380" i="5"/>
  <c r="T380" i="5" s="1"/>
  <c r="B381" i="5"/>
  <c r="T381" i="5" s="1"/>
  <c r="B382" i="5"/>
  <c r="T382" i="5"/>
  <c r="B383" i="5"/>
  <c r="T383" i="5" s="1"/>
  <c r="B384" i="5"/>
  <c r="T384" i="5"/>
  <c r="B385" i="5"/>
  <c r="T385" i="5" s="1"/>
  <c r="B386" i="5"/>
  <c r="T386" i="5" s="1"/>
  <c r="B387" i="5"/>
  <c r="T387" i="5"/>
  <c r="B388" i="5"/>
  <c r="T388" i="5" s="1"/>
  <c r="B389" i="5"/>
  <c r="T389" i="5" s="1"/>
  <c r="B390" i="5"/>
  <c r="T390" i="5"/>
  <c r="B391" i="5"/>
  <c r="T391" i="5" s="1"/>
  <c r="B392" i="5"/>
  <c r="T392" i="5"/>
  <c r="B393" i="5"/>
  <c r="T393" i="5" s="1"/>
  <c r="B394" i="5"/>
  <c r="T394" i="5" s="1"/>
  <c r="B395" i="5"/>
  <c r="T395" i="5"/>
  <c r="B396" i="5"/>
  <c r="T396" i="5" s="1"/>
  <c r="B397" i="5"/>
  <c r="T397" i="5" s="1"/>
  <c r="B398" i="5"/>
  <c r="T398" i="5"/>
  <c r="B399" i="5"/>
  <c r="T399" i="5" s="1"/>
  <c r="B400" i="5"/>
  <c r="T400" i="5"/>
  <c r="B401" i="5"/>
  <c r="T401" i="5" s="1"/>
  <c r="B402" i="5"/>
  <c r="T402" i="5" s="1"/>
  <c r="B403" i="5"/>
  <c r="T403" i="5"/>
  <c r="B404" i="5"/>
  <c r="T404" i="5" s="1"/>
  <c r="B405" i="5"/>
  <c r="T405" i="5" s="1"/>
  <c r="B406" i="5"/>
  <c r="T406" i="5"/>
  <c r="B407" i="5"/>
  <c r="T407" i="5" s="1"/>
  <c r="B408" i="5"/>
  <c r="T408" i="5"/>
  <c r="B409" i="5"/>
  <c r="T409" i="5" s="1"/>
  <c r="B410" i="5"/>
  <c r="T410" i="5" s="1"/>
  <c r="B411" i="5"/>
  <c r="T411" i="5"/>
  <c r="B412" i="5"/>
  <c r="T412" i="5" s="1"/>
  <c r="B413" i="5"/>
  <c r="T413" i="5" s="1"/>
  <c r="B414" i="5"/>
  <c r="T414" i="5"/>
  <c r="B415" i="5"/>
  <c r="T415" i="5" s="1"/>
  <c r="B416" i="5"/>
  <c r="T416" i="5"/>
  <c r="B417" i="5"/>
  <c r="T417" i="5" s="1"/>
  <c r="B418" i="5"/>
  <c r="T418" i="5" s="1"/>
  <c r="B419" i="5"/>
  <c r="T419" i="5"/>
  <c r="B420" i="5"/>
  <c r="T420" i="5" s="1"/>
  <c r="B421" i="5"/>
  <c r="T421" i="5" s="1"/>
  <c r="B422" i="5"/>
  <c r="T422" i="5"/>
  <c r="B423" i="5"/>
  <c r="T423" i="5" s="1"/>
  <c r="B424" i="5"/>
  <c r="T424" i="5"/>
  <c r="B425" i="5"/>
  <c r="T425" i="5" s="1"/>
  <c r="B426" i="5"/>
  <c r="T426" i="5" s="1"/>
  <c r="B427" i="5"/>
  <c r="T427" i="5"/>
  <c r="B428" i="5"/>
  <c r="T428" i="5" s="1"/>
  <c r="B429" i="5"/>
  <c r="T429" i="5" s="1"/>
  <c r="B430" i="5"/>
  <c r="T430" i="5"/>
  <c r="B431" i="5"/>
  <c r="T431" i="5" s="1"/>
  <c r="B432" i="5"/>
  <c r="T432" i="5"/>
  <c r="B433" i="5"/>
  <c r="T433" i="5" s="1"/>
  <c r="B434" i="5"/>
  <c r="T434" i="5" s="1"/>
  <c r="B435" i="5"/>
  <c r="T435" i="5"/>
  <c r="B436" i="5"/>
  <c r="T436" i="5" s="1"/>
  <c r="B437" i="5"/>
  <c r="T437" i="5" s="1"/>
  <c r="B438" i="5"/>
  <c r="T438" i="5"/>
  <c r="B439" i="5"/>
  <c r="T439" i="5" s="1"/>
  <c r="B440" i="5"/>
  <c r="T440" i="5"/>
  <c r="B441" i="5"/>
  <c r="T441" i="5" s="1"/>
  <c r="B442" i="5"/>
  <c r="T442" i="5" s="1"/>
  <c r="B443" i="5"/>
  <c r="T443" i="5"/>
  <c r="B444" i="5"/>
  <c r="T444" i="5" s="1"/>
  <c r="B445" i="5"/>
  <c r="T445" i="5" s="1"/>
  <c r="B446" i="5"/>
  <c r="T446" i="5"/>
  <c r="B447" i="5"/>
  <c r="T447" i="5" s="1"/>
  <c r="B448" i="5"/>
  <c r="T448" i="5"/>
  <c r="B449" i="5"/>
  <c r="T449" i="5" s="1"/>
  <c r="B450" i="5"/>
  <c r="T450" i="5" s="1"/>
  <c r="B451" i="5"/>
  <c r="T451" i="5"/>
  <c r="B452" i="5"/>
  <c r="T452" i="5" s="1"/>
  <c r="B453" i="5"/>
  <c r="T453" i="5" s="1"/>
  <c r="B454" i="5"/>
  <c r="T454" i="5"/>
  <c r="B455" i="5"/>
  <c r="T455" i="5" s="1"/>
  <c r="B456" i="5"/>
  <c r="T456" i="5"/>
  <c r="B457" i="5"/>
  <c r="T457" i="5" s="1"/>
  <c r="B458" i="5"/>
  <c r="T458" i="5" s="1"/>
  <c r="B459" i="5"/>
  <c r="T459" i="5"/>
  <c r="B460" i="5"/>
  <c r="T460" i="5" s="1"/>
  <c r="B461" i="5"/>
  <c r="T461" i="5" s="1"/>
  <c r="B462" i="5"/>
  <c r="T462" i="5"/>
  <c r="B463" i="5"/>
  <c r="T463" i="5" s="1"/>
  <c r="B464" i="5"/>
  <c r="T464" i="5"/>
  <c r="B465" i="5"/>
  <c r="T465" i="5" s="1"/>
  <c r="B466" i="5"/>
  <c r="T466" i="5" s="1"/>
  <c r="B467" i="5"/>
  <c r="T467" i="5"/>
  <c r="B468" i="5"/>
  <c r="T468" i="5" s="1"/>
  <c r="B469" i="5"/>
  <c r="T469" i="5" s="1"/>
  <c r="B470" i="5"/>
  <c r="T470" i="5"/>
  <c r="B471" i="5"/>
  <c r="T471" i="5" s="1"/>
  <c r="B472" i="5"/>
  <c r="T472" i="5"/>
  <c r="B473" i="5"/>
  <c r="T473" i="5" s="1"/>
  <c r="B474" i="5"/>
  <c r="T474" i="5" s="1"/>
  <c r="B475" i="5"/>
  <c r="T475" i="5"/>
  <c r="B476" i="5"/>
  <c r="T476" i="5" s="1"/>
  <c r="B477" i="5"/>
  <c r="T477" i="5" s="1"/>
  <c r="B478" i="5"/>
  <c r="T478" i="5"/>
  <c r="B479" i="5"/>
  <c r="T479" i="5" s="1"/>
  <c r="B480" i="5"/>
  <c r="T480" i="5"/>
  <c r="B481" i="5"/>
  <c r="T481" i="5" s="1"/>
  <c r="B482" i="5"/>
  <c r="T482" i="5" s="1"/>
  <c r="B483" i="5"/>
  <c r="T483" i="5"/>
  <c r="B484" i="5"/>
  <c r="T484" i="5" s="1"/>
  <c r="B485" i="5"/>
  <c r="T485" i="5" s="1"/>
  <c r="B486" i="5"/>
  <c r="T486" i="5"/>
  <c r="B487" i="5"/>
  <c r="T487" i="5" s="1"/>
  <c r="B488" i="5"/>
  <c r="T488" i="5"/>
  <c r="B489" i="5"/>
  <c r="T489" i="5" s="1"/>
  <c r="B490" i="5"/>
  <c r="T490" i="5" s="1"/>
  <c r="B491" i="5"/>
  <c r="T491" i="5"/>
  <c r="B492" i="5"/>
  <c r="T492" i="5" s="1"/>
  <c r="B493" i="5"/>
  <c r="T493" i="5" s="1"/>
  <c r="B494" i="5"/>
  <c r="T494" i="5"/>
  <c r="B495" i="5"/>
  <c r="T495" i="5" s="1"/>
  <c r="B496" i="5"/>
  <c r="T496" i="5"/>
  <c r="B497" i="5"/>
  <c r="T497" i="5" s="1"/>
  <c r="B498" i="5"/>
  <c r="T498" i="5" s="1"/>
  <c r="B499" i="5"/>
  <c r="T499" i="5"/>
  <c r="B500" i="5"/>
  <c r="T500" i="5" s="1"/>
  <c r="B501" i="5"/>
  <c r="T501" i="5" s="1"/>
  <c r="B502" i="5"/>
  <c r="T502" i="5"/>
  <c r="B503" i="5"/>
  <c r="T503" i="5" s="1"/>
  <c r="B504" i="5"/>
  <c r="T504" i="5"/>
  <c r="B505" i="5"/>
  <c r="T505" i="5" s="1"/>
  <c r="B506" i="5"/>
  <c r="T506" i="5" s="1"/>
  <c r="B507" i="5"/>
  <c r="T507" i="5"/>
  <c r="B508" i="5"/>
  <c r="T508" i="5" s="1"/>
  <c r="B509" i="5"/>
  <c r="T509" i="5" s="1"/>
  <c r="B510" i="5"/>
  <c r="T510" i="5"/>
  <c r="B511" i="5"/>
  <c r="T511" i="5" s="1"/>
  <c r="B512" i="5"/>
  <c r="T512" i="5"/>
  <c r="B513" i="5"/>
  <c r="T513" i="5" s="1"/>
  <c r="B514" i="5"/>
  <c r="T514" i="5" s="1"/>
  <c r="B515" i="5"/>
  <c r="T515" i="5"/>
  <c r="B516" i="5"/>
  <c r="T516" i="5" s="1"/>
  <c r="B517" i="5"/>
  <c r="T517" i="5" s="1"/>
  <c r="B518" i="5"/>
  <c r="T518" i="5"/>
  <c r="B519" i="5"/>
  <c r="T519" i="5" s="1"/>
  <c r="B520" i="5"/>
  <c r="T520" i="5" s="1"/>
  <c r="B521" i="5"/>
  <c r="T521" i="5" s="1"/>
  <c r="B522" i="5"/>
  <c r="T522" i="5" s="1"/>
  <c r="B523" i="5"/>
  <c r="T523" i="5"/>
  <c r="B524" i="5"/>
  <c r="T524" i="5" s="1"/>
  <c r="B525" i="5"/>
  <c r="T525" i="5" s="1"/>
  <c r="B526" i="5"/>
  <c r="T526" i="5"/>
  <c r="B527" i="5"/>
  <c r="T527" i="5" s="1"/>
  <c r="B528" i="5"/>
  <c r="T528" i="5" s="1"/>
  <c r="B529" i="5"/>
  <c r="T529" i="5" s="1"/>
  <c r="B530" i="5"/>
  <c r="T530" i="5" s="1"/>
  <c r="B531" i="5"/>
  <c r="T531" i="5"/>
  <c r="B532" i="5"/>
  <c r="T532" i="5" s="1"/>
  <c r="B533" i="5"/>
  <c r="T533" i="5" s="1"/>
  <c r="B534" i="5"/>
  <c r="T534" i="5"/>
  <c r="B535" i="5"/>
  <c r="T535" i="5" s="1"/>
  <c r="B536" i="5"/>
  <c r="T536" i="5" s="1"/>
  <c r="B537" i="5"/>
  <c r="T537" i="5" s="1"/>
  <c r="B538" i="5"/>
  <c r="T538" i="5" s="1"/>
  <c r="B539" i="5"/>
  <c r="T539" i="5"/>
  <c r="B540" i="5"/>
  <c r="T540" i="5" s="1"/>
  <c r="B541" i="5"/>
  <c r="T541" i="5" s="1"/>
  <c r="B542" i="5"/>
  <c r="T542" i="5"/>
  <c r="B543" i="5"/>
  <c r="T543" i="5" s="1"/>
  <c r="B544" i="5"/>
  <c r="T544" i="5" s="1"/>
  <c r="B545" i="5"/>
  <c r="T545" i="5" s="1"/>
  <c r="B546" i="5"/>
  <c r="T546" i="5" s="1"/>
  <c r="B547" i="5"/>
  <c r="T547" i="5"/>
  <c r="B548" i="5"/>
  <c r="T548" i="5" s="1"/>
  <c r="B549" i="5"/>
  <c r="T549" i="5" s="1"/>
  <c r="B550" i="5"/>
  <c r="T550" i="5"/>
  <c r="B551" i="5"/>
  <c r="T551" i="5" s="1"/>
  <c r="B552" i="5"/>
  <c r="T552" i="5" s="1"/>
  <c r="B553" i="5"/>
  <c r="T553" i="5" s="1"/>
  <c r="B554" i="5"/>
  <c r="T554" i="5" s="1"/>
  <c r="B555" i="5"/>
  <c r="T555" i="5"/>
  <c r="B556" i="5"/>
  <c r="T556" i="5" s="1"/>
  <c r="B557" i="5"/>
  <c r="T557" i="5" s="1"/>
  <c r="B558" i="5"/>
  <c r="T558" i="5"/>
  <c r="B559" i="5"/>
  <c r="T559" i="5" s="1"/>
  <c r="B560" i="5"/>
  <c r="T560" i="5" s="1"/>
  <c r="B561" i="5"/>
  <c r="T561" i="5" s="1"/>
  <c r="B562" i="5"/>
  <c r="T562" i="5" s="1"/>
  <c r="B563" i="5"/>
  <c r="T563" i="5"/>
  <c r="B564" i="5"/>
  <c r="T564" i="5" s="1"/>
  <c r="B565" i="5"/>
  <c r="T565" i="5" s="1"/>
  <c r="B566" i="5"/>
  <c r="T566" i="5"/>
  <c r="B567" i="5"/>
  <c r="T567" i="5" s="1"/>
  <c r="B568" i="5"/>
  <c r="T568" i="5" s="1"/>
  <c r="B569" i="5"/>
  <c r="T569" i="5" s="1"/>
  <c r="B570" i="5"/>
  <c r="T570" i="5" s="1"/>
  <c r="B571" i="5"/>
  <c r="T571" i="5"/>
  <c r="B572" i="5"/>
  <c r="T572" i="5" s="1"/>
  <c r="B573" i="5"/>
  <c r="T573" i="5" s="1"/>
  <c r="B574" i="5"/>
  <c r="T574" i="5"/>
  <c r="B575" i="5"/>
  <c r="T575" i="5" s="1"/>
  <c r="B576" i="5"/>
  <c r="T576" i="5" s="1"/>
  <c r="B577" i="5"/>
  <c r="T577" i="5" s="1"/>
  <c r="B578" i="5"/>
  <c r="T578" i="5" s="1"/>
  <c r="B579" i="5"/>
  <c r="T579" i="5"/>
  <c r="B580" i="5"/>
  <c r="T580" i="5" s="1"/>
  <c r="B581" i="5"/>
  <c r="T581" i="5" s="1"/>
  <c r="B582" i="5"/>
  <c r="T582" i="5"/>
  <c r="B583" i="5"/>
  <c r="T583" i="5" s="1"/>
  <c r="B584" i="5"/>
  <c r="T584" i="5" s="1"/>
  <c r="B585" i="5"/>
  <c r="T585" i="5" s="1"/>
  <c r="B586" i="5"/>
  <c r="T586" i="5" s="1"/>
  <c r="B587" i="5"/>
  <c r="T587" i="5"/>
  <c r="B588" i="5"/>
  <c r="T588" i="5" s="1"/>
  <c r="B589" i="5"/>
  <c r="T589" i="5" s="1"/>
  <c r="B590" i="5"/>
  <c r="T590" i="5"/>
  <c r="B591" i="5"/>
  <c r="T591" i="5" s="1"/>
  <c r="B592" i="5"/>
  <c r="T592" i="5" s="1"/>
  <c r="B593" i="5"/>
  <c r="T593" i="5" s="1"/>
  <c r="B594" i="5"/>
  <c r="T594" i="5" s="1"/>
  <c r="B595" i="5"/>
  <c r="T595" i="5"/>
  <c r="B596" i="5"/>
  <c r="T596" i="5" s="1"/>
  <c r="B597" i="5"/>
  <c r="T597" i="5" s="1"/>
  <c r="B598" i="5"/>
  <c r="T598" i="5"/>
  <c r="B599" i="5"/>
  <c r="T599" i="5" s="1"/>
  <c r="B600" i="5"/>
  <c r="T600" i="5" s="1"/>
  <c r="B601" i="5"/>
  <c r="T601" i="5" s="1"/>
  <c r="B602" i="5"/>
  <c r="T602" i="5" s="1"/>
  <c r="B603" i="5"/>
  <c r="T603" i="5"/>
  <c r="B604" i="5"/>
  <c r="T604" i="5" s="1"/>
  <c r="B605" i="5"/>
  <c r="T605" i="5" s="1"/>
  <c r="B606" i="5"/>
  <c r="T606" i="5"/>
  <c r="B607" i="5"/>
  <c r="T607" i="5" s="1"/>
  <c r="B608" i="5"/>
  <c r="T608" i="5" s="1"/>
  <c r="B609" i="5"/>
  <c r="T609" i="5" s="1"/>
  <c r="B610" i="5"/>
  <c r="T610" i="5" s="1"/>
  <c r="B611" i="5"/>
  <c r="T611" i="5"/>
  <c r="B612" i="5"/>
  <c r="T612" i="5" s="1"/>
  <c r="B613" i="5"/>
  <c r="T613" i="5" s="1"/>
  <c r="B614" i="5"/>
  <c r="T614" i="5"/>
  <c r="B615" i="5"/>
  <c r="T615" i="5" s="1"/>
  <c r="B616" i="5"/>
  <c r="T616" i="5" s="1"/>
  <c r="B617" i="5"/>
  <c r="T617" i="5" s="1"/>
  <c r="B618" i="5"/>
  <c r="T618" i="5" s="1"/>
  <c r="B619" i="5"/>
  <c r="T619" i="5"/>
  <c r="B620" i="5"/>
  <c r="T620" i="5" s="1"/>
  <c r="B621" i="5"/>
  <c r="T621" i="5" s="1"/>
  <c r="B622" i="5"/>
  <c r="T622" i="5" s="1"/>
  <c r="B623" i="5"/>
  <c r="T623" i="5" s="1"/>
  <c r="B624" i="5"/>
  <c r="T624" i="5" s="1"/>
  <c r="B625" i="5"/>
  <c r="T625" i="5" s="1"/>
  <c r="B626" i="5"/>
  <c r="T626" i="5" s="1"/>
  <c r="B627" i="5"/>
  <c r="T627" i="5"/>
  <c r="B628" i="5"/>
  <c r="T628" i="5" s="1"/>
  <c r="B629" i="5"/>
  <c r="T629" i="5" s="1"/>
  <c r="B630" i="5"/>
  <c r="T630" i="5"/>
  <c r="B631" i="5"/>
  <c r="T631" i="5" s="1"/>
  <c r="B632" i="5"/>
  <c r="T632" i="5" s="1"/>
  <c r="B633" i="5"/>
  <c r="T633" i="5" s="1"/>
  <c r="B634" i="5"/>
  <c r="T634" i="5" s="1"/>
  <c r="B635" i="5"/>
  <c r="T635" i="5"/>
  <c r="B636" i="5"/>
  <c r="T636" i="5" s="1"/>
  <c r="B637" i="5"/>
  <c r="T637" i="5" s="1"/>
  <c r="B638" i="5"/>
  <c r="T638" i="5"/>
  <c r="B639" i="5"/>
  <c r="T639" i="5" s="1"/>
  <c r="B640" i="5"/>
  <c r="T640" i="5" s="1"/>
  <c r="B641" i="5"/>
  <c r="T641" i="5" s="1"/>
  <c r="B642" i="5"/>
  <c r="T642" i="5" s="1"/>
  <c r="B643" i="5"/>
  <c r="T643" i="5"/>
  <c r="B644" i="5"/>
  <c r="T644" i="5" s="1"/>
  <c r="B645" i="5"/>
  <c r="T645" i="5" s="1"/>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c r="B756" i="5"/>
  <c r="T756" i="5" s="1"/>
  <c r="B757" i="5"/>
  <c r="T757" i="5" s="1"/>
  <c r="B758" i="5"/>
  <c r="T758" i="5" s="1"/>
  <c r="B759" i="5"/>
  <c r="T759" i="5" s="1"/>
  <c r="B760" i="5"/>
  <c r="T760" i="5" s="1"/>
  <c r="B761" i="5"/>
  <c r="T761" i="5" s="1"/>
  <c r="B762" i="5"/>
  <c r="T762" i="5" s="1"/>
  <c r="B763" i="5"/>
  <c r="T763" i="5"/>
  <c r="B764" i="5"/>
  <c r="T764" i="5" s="1"/>
  <c r="B765" i="5"/>
  <c r="T765" i="5" s="1"/>
  <c r="B766" i="5"/>
  <c r="T766" i="5" s="1"/>
  <c r="B767" i="5"/>
  <c r="T767" i="5" s="1"/>
  <c r="B768" i="5"/>
  <c r="T768" i="5" s="1"/>
  <c r="B769" i="5"/>
  <c r="T769" i="5" s="1"/>
  <c r="B770" i="5"/>
  <c r="T770" i="5" s="1"/>
  <c r="B771" i="5"/>
  <c r="T771" i="5" s="1"/>
  <c r="B772" i="5"/>
  <c r="T772" i="5"/>
  <c r="B773" i="5"/>
  <c r="T773" i="5"/>
  <c r="B774" i="5"/>
  <c r="T774" i="5" s="1"/>
  <c r="B775" i="5"/>
  <c r="T775" i="5" s="1"/>
  <c r="B776" i="5"/>
  <c r="T776" i="5" s="1"/>
  <c r="B777" i="5"/>
  <c r="T777" i="5" s="1"/>
  <c r="B778" i="5"/>
  <c r="T778" i="5" s="1"/>
  <c r="B779" i="5"/>
  <c r="T779" i="5" s="1"/>
  <c r="B780" i="5"/>
  <c r="T780" i="5"/>
  <c r="B781" i="5"/>
  <c r="T781" i="5" s="1"/>
  <c r="B782" i="5"/>
  <c r="T782" i="5" s="1"/>
  <c r="B783" i="5"/>
  <c r="T783" i="5" s="1"/>
  <c r="B784" i="5"/>
  <c r="T784" i="5"/>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s="1"/>
  <c r="B845" i="5"/>
  <c r="T845" i="5" s="1"/>
  <c r="B846" i="5"/>
  <c r="T846" i="5" s="1"/>
  <c r="B847" i="5"/>
  <c r="T847" i="5" s="1"/>
  <c r="B848" i="5"/>
  <c r="T848" i="5"/>
  <c r="B849" i="5"/>
  <c r="T849" i="5" s="1"/>
  <c r="B850" i="5"/>
  <c r="T850" i="5" s="1"/>
  <c r="B851" i="5"/>
  <c r="T851" i="5" s="1"/>
  <c r="B852" i="5"/>
  <c r="T852" i="5" s="1"/>
  <c r="B853" i="5"/>
  <c r="T853" i="5" s="1"/>
  <c r="B854" i="5"/>
  <c r="T854" i="5" s="1"/>
  <c r="B855" i="5"/>
  <c r="T855" i="5" s="1"/>
  <c r="B856" i="5"/>
  <c r="T856" i="5"/>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c r="B873" i="5"/>
  <c r="T873" i="5" s="1"/>
  <c r="B874" i="5"/>
  <c r="T874" i="5" s="1"/>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c r="B905" i="5"/>
  <c r="T905" i="5" s="1"/>
  <c r="B906" i="5"/>
  <c r="T906" i="5" s="1"/>
  <c r="B907" i="5"/>
  <c r="T907" i="5" s="1"/>
  <c r="B908" i="5"/>
  <c r="T908" i="5" s="1"/>
  <c r="B909" i="5"/>
  <c r="T909" i="5" s="1"/>
  <c r="B910" i="5"/>
  <c r="T910" i="5" s="1"/>
  <c r="B911" i="5"/>
  <c r="T911" i="5" s="1"/>
  <c r="B912" i="5"/>
  <c r="T912" i="5"/>
  <c r="B913" i="5"/>
  <c r="T913" i="5" s="1"/>
  <c r="B914" i="5"/>
  <c r="T914" i="5" s="1"/>
  <c r="B915" i="5"/>
  <c r="T915" i="5" s="1"/>
  <c r="B916" i="5"/>
  <c r="T916" i="5" s="1"/>
  <c r="B917" i="5"/>
  <c r="T917" i="5" s="1"/>
  <c r="B918" i="5"/>
  <c r="T918" i="5" s="1"/>
  <c r="B919" i="5"/>
  <c r="T919" i="5" s="1"/>
  <c r="B920" i="5"/>
  <c r="T920" i="5"/>
  <c r="B921" i="5"/>
  <c r="T921" i="5" s="1"/>
  <c r="B922" i="5"/>
  <c r="T922" i="5" s="1"/>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s="1"/>
  <c r="B935" i="5"/>
  <c r="T935" i="5" s="1"/>
  <c r="B936" i="5"/>
  <c r="T936" i="5"/>
  <c r="B937" i="5"/>
  <c r="T937" i="5" s="1"/>
  <c r="B938" i="5"/>
  <c r="T938" i="5" s="1"/>
  <c r="B939" i="5"/>
  <c r="T939" i="5" s="1"/>
  <c r="B940" i="5"/>
  <c r="T940" i="5" s="1"/>
  <c r="B941" i="5"/>
  <c r="T941" i="5" s="1"/>
  <c r="B942" i="5"/>
  <c r="T942" i="5" s="1"/>
  <c r="B943" i="5"/>
  <c r="T943" i="5" s="1"/>
  <c r="B944" i="5"/>
  <c r="T944" i="5"/>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s="1"/>
  <c r="B959" i="5"/>
  <c r="T959" i="5" s="1"/>
  <c r="B960" i="5"/>
  <c r="T960" i="5"/>
  <c r="B961" i="5"/>
  <c r="T961" i="5" s="1"/>
  <c r="B962" i="5"/>
  <c r="T962" i="5" s="1"/>
  <c r="B963" i="5"/>
  <c r="T963" i="5" s="1"/>
  <c r="B964" i="5"/>
  <c r="T964" i="5" s="1"/>
  <c r="B965" i="5"/>
  <c r="T965" i="5" s="1"/>
  <c r="B966" i="5"/>
  <c r="T966" i="5" s="1"/>
  <c r="B967" i="5"/>
  <c r="T967" i="5" s="1"/>
  <c r="B968" i="5"/>
  <c r="T968" i="5"/>
  <c r="B969" i="5"/>
  <c r="T969" i="5" s="1"/>
  <c r="B970" i="5"/>
  <c r="T970" i="5" s="1"/>
  <c r="B971" i="5"/>
  <c r="T971" i="5" s="1"/>
  <c r="B972" i="5"/>
  <c r="T972" i="5" s="1"/>
  <c r="B973" i="5"/>
  <c r="T973" i="5" s="1"/>
  <c r="B974" i="5"/>
  <c r="T974" i="5" s="1"/>
  <c r="B975" i="5"/>
  <c r="T975" i="5" s="1"/>
  <c r="B976" i="5"/>
  <c r="T976" i="5"/>
  <c r="B977" i="5"/>
  <c r="T977" i="5" s="1"/>
  <c r="B978" i="5"/>
  <c r="T978" i="5" s="1"/>
  <c r="B979" i="5"/>
  <c r="T979" i="5" s="1"/>
  <c r="B980" i="5"/>
  <c r="T980" i="5" s="1"/>
  <c r="B981" i="5"/>
  <c r="T981" i="5" s="1"/>
  <c r="B982" i="5"/>
  <c r="T982" i="5" s="1"/>
  <c r="B983" i="5"/>
  <c r="T983" i="5" s="1"/>
  <c r="B984" i="5"/>
  <c r="T984" i="5"/>
  <c r="B985" i="5"/>
  <c r="T985" i="5" s="1"/>
  <c r="B986" i="5"/>
  <c r="T986" i="5" s="1"/>
  <c r="B987" i="5"/>
  <c r="T987" i="5" s="1"/>
  <c r="B988" i="5"/>
  <c r="T988" i="5" s="1"/>
  <c r="B989" i="5"/>
  <c r="T989" i="5" s="1"/>
  <c r="B990" i="5"/>
  <c r="T990" i="5" s="1"/>
  <c r="B991" i="5"/>
  <c r="T991" i="5" s="1"/>
  <c r="B992" i="5"/>
  <c r="T992" i="5"/>
  <c r="B993" i="5"/>
  <c r="T993" i="5" s="1"/>
  <c r="B994" i="5"/>
  <c r="T994" i="5" s="1"/>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s="1"/>
  <c r="B1007" i="5"/>
  <c r="T1007" i="5" s="1"/>
  <c r="B1008" i="5"/>
  <c r="T1008" i="5"/>
  <c r="B1009" i="5"/>
  <c r="T1009" i="5" s="1"/>
  <c r="B1010" i="5"/>
  <c r="T1010" i="5" s="1"/>
  <c r="B1011" i="5"/>
  <c r="T1011" i="5" s="1"/>
  <c r="B1012" i="5"/>
  <c r="T1012" i="5" s="1"/>
  <c r="B1013" i="5"/>
  <c r="T1013" i="5" s="1"/>
  <c r="B1014" i="5"/>
  <c r="T1014" i="5" s="1"/>
  <c r="B1015" i="5"/>
  <c r="T1015" i="5" s="1"/>
  <c r="B1016" i="5"/>
  <c r="T1016" i="5"/>
  <c r="B1017" i="5"/>
  <c r="T1017" i="5" s="1"/>
  <c r="B1018" i="5"/>
  <c r="T1018" i="5" s="1"/>
  <c r="B1019" i="5"/>
  <c r="T1019" i="5" s="1"/>
  <c r="B1020" i="5"/>
  <c r="T1020" i="5" s="1"/>
  <c r="B1021" i="5"/>
  <c r="T1021" i="5" s="1"/>
  <c r="B1022" i="5"/>
  <c r="T1022" i="5" s="1"/>
  <c r="B1023" i="5"/>
  <c r="T1023" i="5" s="1"/>
  <c r="B1024" i="5"/>
  <c r="T1024" i="5"/>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s="1"/>
  <c r="B1037" i="5"/>
  <c r="T1037" i="5" s="1"/>
  <c r="B1038" i="5"/>
  <c r="T1038" i="5" s="1"/>
  <c r="B1039" i="5"/>
  <c r="T1039" i="5" s="1"/>
  <c r="B1040" i="5"/>
  <c r="T1040" i="5"/>
  <c r="B1041" i="5"/>
  <c r="T1041" i="5" s="1"/>
  <c r="B1042" i="5"/>
  <c r="T1042" i="5" s="1"/>
  <c r="B1043" i="5"/>
  <c r="T1043" i="5" s="1"/>
  <c r="B1044" i="5"/>
  <c r="T1044" i="5" s="1"/>
  <c r="B1045" i="5"/>
  <c r="T1045" i="5" s="1"/>
  <c r="B1046" i="5"/>
  <c r="T1046" i="5" s="1"/>
  <c r="B1047" i="5"/>
  <c r="T1047" i="5" s="1"/>
  <c r="B1048" i="5"/>
  <c r="T1048" i="5"/>
  <c r="B1049" i="5"/>
  <c r="T1049" i="5" s="1"/>
  <c r="B1050" i="5"/>
  <c r="T1050" i="5" s="1"/>
  <c r="B1051" i="5"/>
  <c r="T1051" i="5" s="1"/>
  <c r="B1052" i="5"/>
  <c r="T1052" i="5" s="1"/>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s="1"/>
  <c r="B1069" i="5"/>
  <c r="T1069" i="5" s="1"/>
  <c r="B1070" i="5"/>
  <c r="T1070" i="5" s="1"/>
  <c r="B1071" i="5"/>
  <c r="T1071" i="5" s="1"/>
  <c r="B1072" i="5"/>
  <c r="T1072" i="5"/>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T1083" i="5" s="1"/>
  <c r="B1084" i="5"/>
  <c r="T1084" i="5" s="1"/>
  <c r="B1085" i="5"/>
  <c r="T1085" i="5" s="1"/>
  <c r="B1086" i="5"/>
  <c r="T1086" i="5" s="1"/>
  <c r="B1087" i="5"/>
  <c r="T1087" i="5" s="1"/>
  <c r="B1088" i="5"/>
  <c r="T1088" i="5"/>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s="1"/>
  <c r="B1103" i="5"/>
  <c r="T1103" i="5" s="1"/>
  <c r="B1104" i="5"/>
  <c r="T1104" i="5"/>
  <c r="B1105" i="5"/>
  <c r="T1105" i="5" s="1"/>
  <c r="B1106" i="5"/>
  <c r="T1106" i="5" s="1"/>
  <c r="B1107" i="5"/>
  <c r="T1107" i="5" s="1"/>
  <c r="B1108" i="5"/>
  <c r="T1108" i="5" s="1"/>
  <c r="B1109" i="5"/>
  <c r="T1109" i="5" s="1"/>
  <c r="B1110" i="5"/>
  <c r="T1110" i="5" s="1"/>
  <c r="B1111" i="5"/>
  <c r="T1111" i="5" s="1"/>
  <c r="B1112" i="5"/>
  <c r="T1112" i="5"/>
  <c r="B1113" i="5"/>
  <c r="T1113" i="5" s="1"/>
  <c r="B1114" i="5"/>
  <c r="T1114" i="5" s="1"/>
  <c r="B1115" i="5"/>
  <c r="T1115" i="5" s="1"/>
  <c r="B1116" i="5"/>
  <c r="T1116" i="5" s="1"/>
  <c r="B1117" i="5"/>
  <c r="T1117" i="5" s="1"/>
  <c r="B1118" i="5"/>
  <c r="T1118" i="5" s="1"/>
  <c r="B1119" i="5"/>
  <c r="T1119" i="5" s="1"/>
  <c r="B1120" i="5"/>
  <c r="T1120" i="5"/>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s="1"/>
  <c r="B1151" i="5"/>
  <c r="T1151" i="5" s="1"/>
  <c r="B1152" i="5"/>
  <c r="T1152" i="5"/>
  <c r="B1153" i="5"/>
  <c r="T1153" i="5" s="1"/>
  <c r="B1154" i="5"/>
  <c r="T1154" i="5" s="1"/>
  <c r="B1155" i="5"/>
  <c r="T1155" i="5" s="1"/>
  <c r="B1156" i="5"/>
  <c r="T1156" i="5" s="1"/>
  <c r="B1157" i="5"/>
  <c r="T1157" i="5" s="1"/>
  <c r="B1158" i="5"/>
  <c r="T1158" i="5" s="1"/>
  <c r="B1159" i="5"/>
  <c r="T1159" i="5" s="1"/>
  <c r="B1160" i="5"/>
  <c r="T1160" i="5"/>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T1174" i="5" s="1"/>
  <c r="B1175" i="5"/>
  <c r="T1175" i="5" s="1"/>
  <c r="B1176" i="5"/>
  <c r="T1176" i="5"/>
  <c r="B1177" i="5"/>
  <c r="T1177" i="5" s="1"/>
  <c r="B1178" i="5"/>
  <c r="T1178" i="5" s="1"/>
  <c r="B1179" i="5"/>
  <c r="T1179" i="5" s="1"/>
  <c r="B1180" i="5"/>
  <c r="T1180" i="5" s="1"/>
  <c r="B1181" i="5"/>
  <c r="T1181" i="5" s="1"/>
  <c r="B1182" i="5"/>
  <c r="T1182" i="5" s="1"/>
  <c r="B1183" i="5"/>
  <c r="T1183" i="5" s="1"/>
  <c r="B1184" i="5"/>
  <c r="T1184" i="5"/>
  <c r="B1185" i="5"/>
  <c r="T1185" i="5" s="1"/>
  <c r="B1186" i="5"/>
  <c r="T1186" i="5" s="1"/>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s="1"/>
  <c r="B1199" i="5"/>
  <c r="T1199" i="5" s="1"/>
  <c r="B1200" i="5"/>
  <c r="T1200" i="5"/>
  <c r="B1201" i="5"/>
  <c r="T1201" i="5" s="1"/>
  <c r="B1202" i="5"/>
  <c r="T1202" i="5" s="1"/>
  <c r="B1203" i="5"/>
  <c r="T1203" i="5" s="1"/>
  <c r="B1204" i="5"/>
  <c r="T1204" i="5" s="1"/>
  <c r="B1205" i="5"/>
  <c r="T1205" i="5" s="1"/>
  <c r="B1206" i="5"/>
  <c r="T1206" i="5" s="1"/>
  <c r="B1207" i="5"/>
  <c r="T1207" i="5" s="1"/>
  <c r="B1208" i="5"/>
  <c r="T1208" i="5"/>
  <c r="B1209" i="5"/>
  <c r="T1209" i="5" s="1"/>
  <c r="B1210" i="5"/>
  <c r="T1210" i="5" s="1"/>
  <c r="B1211" i="5"/>
  <c r="T1211" i="5" s="1"/>
  <c r="B1212" i="5"/>
  <c r="T1212" i="5" s="1"/>
  <c r="B1213" i="5"/>
  <c r="T1213" i="5" s="1"/>
  <c r="B1214" i="5"/>
  <c r="T1214" i="5" s="1"/>
  <c r="B1215" i="5"/>
  <c r="T1215" i="5" s="1"/>
  <c r="B1216" i="5"/>
  <c r="T1216" i="5"/>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T1240" i="5"/>
  <c r="B1241" i="5"/>
  <c r="T1241" i="5" s="1"/>
  <c r="B1242" i="5"/>
  <c r="T1242" i="5" s="1"/>
  <c r="B1243" i="5"/>
  <c r="T1243" i="5" s="1"/>
  <c r="B1244" i="5"/>
  <c r="T1244" i="5" s="1"/>
  <c r="B1245" i="5"/>
  <c r="T1245" i="5" s="1"/>
  <c r="B1246" i="5"/>
  <c r="T1246" i="5" s="1"/>
  <c r="B1247" i="5"/>
  <c r="T1247" i="5" s="1"/>
  <c r="B1248" i="5"/>
  <c r="T1248" i="5"/>
  <c r="B1249" i="5"/>
  <c r="T1249" i="5" s="1"/>
  <c r="B1250" i="5"/>
  <c r="T1250" i="5" s="1"/>
  <c r="B1251" i="5"/>
  <c r="T1251" i="5" s="1"/>
  <c r="B1252" i="5"/>
  <c r="T1252" i="5" s="1"/>
  <c r="B1253" i="5"/>
  <c r="T1253" i="5" s="1"/>
  <c r="B1254" i="5"/>
  <c r="T1254" i="5" s="1"/>
  <c r="B1255" i="5"/>
  <c r="T1255" i="5" s="1"/>
  <c r="B1256" i="5"/>
  <c r="T1256" i="5"/>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T1373" i="5" s="1"/>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c r="B1501" i="5"/>
  <c r="T1501" i="5" s="1"/>
  <c r="B1502" i="5"/>
  <c r="T1502" i="5" s="1"/>
  <c r="B1503" i="5"/>
  <c r="T1503" i="5" s="1"/>
  <c r="B1504" i="5"/>
  <c r="T1504" i="5" s="1"/>
  <c r="B1505" i="5"/>
  <c r="T1505" i="5" s="1"/>
  <c r="B1506" i="5"/>
  <c r="T1506" i="5" s="1"/>
  <c r="B1507" i="5"/>
  <c r="T1507" i="5" s="1"/>
  <c r="B1508" i="5"/>
  <c r="T1508" i="5"/>
  <c r="B1509" i="5"/>
  <c r="T1509" i="5" s="1"/>
  <c r="B1510" i="5"/>
  <c r="T1510" i="5" s="1"/>
  <c r="B1511" i="5"/>
  <c r="T1511" i="5" s="1"/>
  <c r="B1512" i="5"/>
  <c r="T1512" i="5" s="1"/>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s="1"/>
  <c r="B1563" i="5"/>
  <c r="T1563" i="5" s="1"/>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s="1"/>
  <c r="B1586" i="5"/>
  <c r="T1586" i="5" s="1"/>
  <c r="B1587" i="5"/>
  <c r="T1587" i="5" s="1"/>
  <c r="B1588" i="5"/>
  <c r="T1588" i="5"/>
  <c r="B1589" i="5"/>
  <c r="T1589" i="5" s="1"/>
  <c r="B1590" i="5"/>
  <c r="T1590" i="5" s="1"/>
  <c r="B1591" i="5"/>
  <c r="T1591" i="5" s="1"/>
  <c r="B1592" i="5"/>
  <c r="T1592" i="5" s="1"/>
  <c r="B1593" i="5"/>
  <c r="T1593" i="5" s="1"/>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c r="B1605" i="5"/>
  <c r="T1605" i="5" s="1"/>
  <c r="B1606" i="5"/>
  <c r="T1606" i="5" s="1"/>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s="1"/>
  <c r="B1635" i="5"/>
  <c r="T1635" i="5" s="1"/>
  <c r="B1636" i="5"/>
  <c r="T1636" i="5"/>
  <c r="B1637" i="5"/>
  <c r="T1637" i="5" s="1"/>
  <c r="B1638" i="5"/>
  <c r="T1638" i="5" s="1"/>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c r="B1753" i="5"/>
  <c r="T1753" i="5" s="1"/>
  <c r="B1754" i="5"/>
  <c r="T1754" i="5" s="1"/>
  <c r="B1755" i="5"/>
  <c r="T1755" i="5" s="1"/>
  <c r="B1756" i="5"/>
  <c r="T1756" i="5" s="1"/>
  <c r="B1757" i="5"/>
  <c r="T1757" i="5" s="1"/>
  <c r="B1758" i="5"/>
  <c r="T1758" i="5" s="1"/>
  <c r="B1759" i="5"/>
  <c r="T1759" i="5" s="1"/>
  <c r="B1760" i="5"/>
  <c r="T1760" i="5"/>
  <c r="B1761" i="5"/>
  <c r="T1761" i="5" s="1"/>
  <c r="B1762" i="5"/>
  <c r="T1762" i="5" s="1"/>
  <c r="B1763" i="5"/>
  <c r="T1763" i="5" s="1"/>
  <c r="B1764" i="5"/>
  <c r="T1764" i="5" s="1"/>
  <c r="B1765" i="5"/>
  <c r="T1765" i="5" s="1"/>
  <c r="B1766" i="5"/>
  <c r="T1766" i="5" s="1"/>
  <c r="B1767" i="5"/>
  <c r="T1767" i="5" s="1"/>
  <c r="B1768" i="5"/>
  <c r="T1768" i="5"/>
  <c r="B1769" i="5"/>
  <c r="T1769" i="5" s="1"/>
  <c r="B1770" i="5"/>
  <c r="T1770" i="5" s="1"/>
  <c r="B1771" i="5"/>
  <c r="T1771" i="5" s="1"/>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s="1"/>
  <c r="B1784" i="5"/>
  <c r="T1784" i="5"/>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c r="B1801" i="5"/>
  <c r="T1801" i="5" s="1"/>
  <c r="B1802" i="5"/>
  <c r="T1802" i="5" s="1"/>
  <c r="B1803" i="5"/>
  <c r="T1803" i="5" s="1"/>
  <c r="B1804" i="5"/>
  <c r="T1804" i="5" s="1"/>
  <c r="B1805" i="5"/>
  <c r="T1805" i="5" s="1"/>
  <c r="B1806" i="5"/>
  <c r="T1806" i="5" s="1"/>
  <c r="B1807" i="5"/>
  <c r="T1807" i="5" s="1"/>
  <c r="B1808" i="5"/>
  <c r="T1808" i="5"/>
  <c r="B1809" i="5"/>
  <c r="T1809" i="5" s="1"/>
  <c r="B1810" i="5"/>
  <c r="T1810" i="5" s="1"/>
  <c r="B1811" i="5"/>
  <c r="T1811" i="5" s="1"/>
  <c r="B1812" i="5"/>
  <c r="T1812" i="5" s="1"/>
  <c r="B1813" i="5"/>
  <c r="T1813" i="5" s="1"/>
  <c r="B1814" i="5"/>
  <c r="T1814" i="5" s="1"/>
  <c r="B1815" i="5"/>
  <c r="T1815" i="5" s="1"/>
  <c r="B1816" i="5"/>
  <c r="T1816" i="5"/>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s="1"/>
  <c r="B1854" i="5"/>
  <c r="T1854" i="5" s="1"/>
  <c r="B1855" i="5"/>
  <c r="T1855" i="5" s="1"/>
  <c r="B1856" i="5"/>
  <c r="T1856" i="5"/>
  <c r="B1857" i="5"/>
  <c r="T1857" i="5" s="1"/>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s="1"/>
  <c r="B1871" i="5"/>
  <c r="T1871" i="5" s="1"/>
  <c r="B1872" i="5"/>
  <c r="T1872" i="5"/>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c r="B1889" i="5"/>
  <c r="T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c r="B1905" i="5"/>
  <c r="T1905" i="5" s="1"/>
  <c r="B1906" i="5"/>
  <c r="T1906" i="5" s="1"/>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T1917" i="5" s="1"/>
  <c r="B1918" i="5"/>
  <c r="T1918" i="5" s="1"/>
  <c r="B1919" i="5"/>
  <c r="T1919" i="5" s="1"/>
  <c r="B1920" i="5"/>
  <c r="T1920" i="5"/>
  <c r="B1921" i="5"/>
  <c r="T1921" i="5" s="1"/>
  <c r="B1922" i="5"/>
  <c r="T1922" i="5" s="1"/>
  <c r="B1923" i="5"/>
  <c r="T1923" i="5" s="1"/>
  <c r="B1924" i="5"/>
  <c r="T1924" i="5" s="1"/>
  <c r="B1925" i="5"/>
  <c r="T1925" i="5" s="1"/>
  <c r="B1926" i="5"/>
  <c r="T1926" i="5" s="1"/>
  <c r="B1927" i="5"/>
  <c r="T1927" i="5" s="1"/>
  <c r="B1928" i="5"/>
  <c r="T1928" i="5"/>
  <c r="B1929" i="5"/>
  <c r="T1929" i="5"/>
  <c r="B1930" i="5"/>
  <c r="T1930" i="5" s="1"/>
  <c r="B1931" i="5"/>
  <c r="T1931" i="5" s="1"/>
  <c r="B1932" i="5"/>
  <c r="T1932" i="5" s="1"/>
  <c r="B1933" i="5"/>
  <c r="T1933" i="5" s="1"/>
  <c r="B1934" i="5"/>
  <c r="T1934" i="5" s="1"/>
  <c r="B1935" i="5"/>
  <c r="T1935" i="5" s="1"/>
  <c r="B1936" i="5"/>
  <c r="T1936" i="5"/>
  <c r="B1937" i="5"/>
  <c r="T1937" i="5"/>
  <c r="B1938" i="5"/>
  <c r="T1938" i="5" s="1"/>
  <c r="B1939" i="5"/>
  <c r="T1939" i="5" s="1"/>
  <c r="B1940" i="5"/>
  <c r="T1940" i="5" s="1"/>
  <c r="B1941" i="5"/>
  <c r="T1941" i="5" s="1"/>
  <c r="B1942" i="5"/>
  <c r="T1942" i="5" s="1"/>
  <c r="B1943" i="5"/>
  <c r="T1943" i="5" s="1"/>
  <c r="B1944" i="5"/>
  <c r="T1944" i="5"/>
  <c r="B1945" i="5"/>
  <c r="T1945" i="5"/>
  <c r="B1946" i="5"/>
  <c r="T1946" i="5" s="1"/>
  <c r="B1947" i="5"/>
  <c r="T1947" i="5" s="1"/>
  <c r="B1948" i="5"/>
  <c r="T1948" i="5" s="1"/>
  <c r="B1949" i="5"/>
  <c r="T1949" i="5" s="1"/>
  <c r="B1950" i="5"/>
  <c r="T1950" i="5" s="1"/>
  <c r="B1951" i="5"/>
  <c r="T1951" i="5" s="1"/>
  <c r="B1952" i="5"/>
  <c r="T1952" i="5"/>
  <c r="B1953" i="5"/>
  <c r="T1953" i="5" s="1"/>
  <c r="B1954" i="5"/>
  <c r="T1954" i="5" s="1"/>
  <c r="B1955" i="5"/>
  <c r="T1955" i="5" s="1"/>
  <c r="B1956" i="5"/>
  <c r="T1956" i="5" s="1"/>
  <c r="B1957" i="5"/>
  <c r="T1957" i="5" s="1"/>
  <c r="B1958" i="5"/>
  <c r="T1958" i="5" s="1"/>
  <c r="B1959" i="5"/>
  <c r="T1959" i="5" s="1"/>
  <c r="B1960" i="5"/>
  <c r="T1960" i="5"/>
  <c r="B1961" i="5"/>
  <c r="T1961" i="5" s="1"/>
  <c r="B1962" i="5"/>
  <c r="T1962" i="5" s="1"/>
  <c r="B1963" i="5"/>
  <c r="T1963" i="5" s="1"/>
  <c r="B1964" i="5"/>
  <c r="T1964" i="5" s="1"/>
  <c r="B1965" i="5"/>
  <c r="T1965" i="5" s="1"/>
  <c r="B1966" i="5"/>
  <c r="T1966" i="5" s="1"/>
  <c r="B1967" i="5"/>
  <c r="T1967" i="5" s="1"/>
  <c r="B1968" i="5"/>
  <c r="T1968" i="5"/>
  <c r="B1969" i="5"/>
  <c r="T1969" i="5" s="1"/>
  <c r="B1970" i="5"/>
  <c r="T1970" i="5" s="1"/>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c r="B1993" i="5"/>
  <c r="T1993" i="5"/>
  <c r="B1994" i="5"/>
  <c r="T1994" i="5" s="1"/>
  <c r="B1995" i="5"/>
  <c r="T1995" i="5" s="1"/>
  <c r="B1996" i="5"/>
  <c r="T1996" i="5" s="1"/>
  <c r="B1997" i="5"/>
  <c r="T1997" i="5" s="1"/>
  <c r="B1998" i="5"/>
  <c r="T1998" i="5" s="1"/>
  <c r="B1999" i="5"/>
  <c r="T1999" i="5" s="1"/>
  <c r="B2000" i="5"/>
  <c r="T2000" i="5"/>
  <c r="B2001" i="5"/>
  <c r="T2001" i="5"/>
  <c r="B2002" i="5"/>
  <c r="T2002" i="5" s="1"/>
  <c r="B2003" i="5"/>
  <c r="T2003" i="5" s="1"/>
  <c r="B2004" i="5"/>
  <c r="T2004" i="5" s="1"/>
  <c r="B2005" i="5"/>
  <c r="T2005" i="5" s="1"/>
  <c r="B2006" i="5"/>
  <c r="T2006" i="5" s="1"/>
  <c r="B2007" i="5"/>
  <c r="T2007" i="5" s="1"/>
  <c r="B2008" i="5"/>
  <c r="T2008" i="5"/>
  <c r="B2009" i="5"/>
  <c r="T2009" i="5"/>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s="1"/>
  <c r="B2022" i="5"/>
  <c r="T2022" i="5" s="1"/>
  <c r="B2023" i="5"/>
  <c r="T2023" i="5" s="1"/>
  <c r="B2024" i="5"/>
  <c r="T2024" i="5"/>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B2054" i="5"/>
  <c r="T2054" i="5" s="1"/>
  <c r="B2055" i="5"/>
  <c r="T2055" i="5" s="1"/>
  <c r="B2056" i="5"/>
  <c r="T2056" i="5"/>
  <c r="B2057" i="5"/>
  <c r="T2057" i="5"/>
  <c r="B2058" i="5"/>
  <c r="T2058" i="5" s="1"/>
  <c r="B2059" i="5"/>
  <c r="T2059" i="5" s="1"/>
  <c r="B2060" i="5"/>
  <c r="T2060" i="5" s="1"/>
  <c r="B2061" i="5"/>
  <c r="T2061" i="5" s="1"/>
  <c r="B2062" i="5"/>
  <c r="T2062" i="5" s="1"/>
  <c r="B2063" i="5"/>
  <c r="T2063" i="5" s="1"/>
  <c r="B2064" i="5"/>
  <c r="T2064" i="5"/>
  <c r="B2065" i="5"/>
  <c r="T2065" i="5"/>
  <c r="B2066" i="5"/>
  <c r="T2066" i="5" s="1"/>
  <c r="B2067" i="5"/>
  <c r="T2067" i="5" s="1"/>
  <c r="B2068" i="5"/>
  <c r="T2068" i="5" s="1"/>
  <c r="B2069" i="5"/>
  <c r="T2069" i="5" s="1"/>
  <c r="B2070" i="5"/>
  <c r="T2070" i="5" s="1"/>
  <c r="B2071" i="5"/>
  <c r="T2071" i="5" s="1"/>
  <c r="B2072" i="5"/>
  <c r="T2072" i="5"/>
  <c r="B2073" i="5"/>
  <c r="T2073" i="5"/>
  <c r="B2074" i="5"/>
  <c r="T2074" i="5" s="1"/>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c r="B2089" i="5"/>
  <c r="T2089" i="5" s="1"/>
  <c r="B2090" i="5"/>
  <c r="T2090" i="5" s="1"/>
  <c r="B2091" i="5"/>
  <c r="B2092" i="5"/>
  <c r="T2092" i="5" s="1"/>
  <c r="B2093" i="5"/>
  <c r="T2093" i="5" s="1"/>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c r="B2106" i="5"/>
  <c r="T2106" i="5" s="1"/>
  <c r="B2107" i="5"/>
  <c r="T2107" i="5" s="1"/>
  <c r="B2108" i="5"/>
  <c r="T2108" i="5" s="1"/>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c r="B2120" i="5"/>
  <c r="T2120" i="5" s="1"/>
  <c r="B2121" i="5"/>
  <c r="T2121" i="5" s="1"/>
  <c r="B2122" i="5"/>
  <c r="T2122" i="5"/>
  <c r="B2123" i="5"/>
  <c r="T2123" i="5" s="1"/>
  <c r="B2124" i="5"/>
  <c r="T2124" i="5"/>
  <c r="B2125" i="5"/>
  <c r="T2125" i="5" s="1"/>
  <c r="B2126" i="5"/>
  <c r="T2126" i="5" s="1"/>
  <c r="B2127" i="5"/>
  <c r="T2127" i="5"/>
  <c r="B2128" i="5"/>
  <c r="T2128" i="5" s="1"/>
  <c r="B2129" i="5"/>
  <c r="T2129" i="5" s="1"/>
  <c r="B2130" i="5"/>
  <c r="T2130" i="5"/>
  <c r="B2131" i="5"/>
  <c r="T2131" i="5" s="1"/>
  <c r="B2132" i="5"/>
  <c r="T2132" i="5"/>
  <c r="B2133" i="5"/>
  <c r="T2133" i="5" s="1"/>
  <c r="B2134" i="5"/>
  <c r="T2134" i="5" s="1"/>
  <c r="B2135" i="5"/>
  <c r="T2135" i="5"/>
  <c r="B2136" i="5"/>
  <c r="T2136" i="5" s="1"/>
  <c r="B2137" i="5"/>
  <c r="T2137" i="5" s="1"/>
  <c r="B2138" i="5"/>
  <c r="T2138" i="5"/>
  <c r="B2139" i="5"/>
  <c r="T2139" i="5" s="1"/>
  <c r="B2140" i="5"/>
  <c r="T2140" i="5"/>
  <c r="B2141" i="5"/>
  <c r="T2141" i="5" s="1"/>
  <c r="B2142" i="5"/>
  <c r="T2142" i="5" s="1"/>
  <c r="B2143" i="5"/>
  <c r="T2143" i="5"/>
  <c r="B2144" i="5"/>
  <c r="T2144" i="5" s="1"/>
  <c r="B2145" i="5"/>
  <c r="T2145" i="5" s="1"/>
  <c r="B2146" i="5"/>
  <c r="T2146" i="5"/>
  <c r="B2147" i="5"/>
  <c r="T2147" i="5" s="1"/>
  <c r="B2148" i="5"/>
  <c r="T2148" i="5"/>
  <c r="B2149" i="5"/>
  <c r="T2149" i="5" s="1"/>
  <c r="B2150" i="5"/>
  <c r="T2150" i="5" s="1"/>
  <c r="B2151" i="5"/>
  <c r="T2151" i="5"/>
  <c r="B2152" i="5"/>
  <c r="T2152" i="5" s="1"/>
  <c r="B2153" i="5"/>
  <c r="T2153" i="5" s="1"/>
  <c r="B2154" i="5"/>
  <c r="T2154" i="5"/>
  <c r="B2155" i="5"/>
  <c r="T2155" i="5" s="1"/>
  <c r="B2156" i="5"/>
  <c r="T2156" i="5"/>
  <c r="B2157" i="5"/>
  <c r="T2157" i="5" s="1"/>
  <c r="B2158" i="5"/>
  <c r="T2158" i="5" s="1"/>
  <c r="B2159" i="5"/>
  <c r="T2159" i="5"/>
  <c r="B2160" i="5"/>
  <c r="T2160" i="5" s="1"/>
  <c r="B2161" i="5"/>
  <c r="T2161" i="5" s="1"/>
  <c r="B2162" i="5"/>
  <c r="T2162" i="5"/>
  <c r="B2163" i="5"/>
  <c r="T2163" i="5" s="1"/>
  <c r="B2164" i="5"/>
  <c r="T2164" i="5"/>
  <c r="B2165" i="5"/>
  <c r="T2165" i="5" s="1"/>
  <c r="B2166" i="5"/>
  <c r="T2166" i="5" s="1"/>
  <c r="B2167" i="5"/>
  <c r="T2167" i="5"/>
  <c r="B2168" i="5"/>
  <c r="T2168" i="5" s="1"/>
  <c r="B2169" i="5"/>
  <c r="T2169" i="5" s="1"/>
  <c r="B2170" i="5"/>
  <c r="T2170" i="5"/>
  <c r="B2171" i="5"/>
  <c r="T2171" i="5" s="1"/>
  <c r="B2172" i="5"/>
  <c r="T2172" i="5"/>
  <c r="B2173" i="5"/>
  <c r="T2173" i="5" s="1"/>
  <c r="B2174" i="5"/>
  <c r="T2174" i="5" s="1"/>
  <c r="B2175" i="5"/>
  <c r="T2175" i="5"/>
  <c r="B2176" i="5"/>
  <c r="T2176" i="5" s="1"/>
  <c r="B2177" i="5"/>
  <c r="T2177" i="5" s="1"/>
  <c r="B2178" i="5"/>
  <c r="T2178" i="5"/>
  <c r="B2179" i="5"/>
  <c r="T2179" i="5" s="1"/>
  <c r="B2180" i="5"/>
  <c r="T2180" i="5"/>
  <c r="B2181" i="5"/>
  <c r="T2181" i="5" s="1"/>
  <c r="B2182" i="5"/>
  <c r="T2182" i="5" s="1"/>
  <c r="B2183" i="5"/>
  <c r="T2183" i="5"/>
  <c r="B2184" i="5"/>
  <c r="T2184" i="5" s="1"/>
  <c r="B2185" i="5"/>
  <c r="T2185" i="5" s="1"/>
  <c r="B2186" i="5"/>
  <c r="T2186" i="5"/>
  <c r="B2187" i="5"/>
  <c r="T2187" i="5" s="1"/>
  <c r="B2188" i="5"/>
  <c r="T2188" i="5"/>
  <c r="B2189" i="5"/>
  <c r="T2189" i="5" s="1"/>
  <c r="B2190" i="5"/>
  <c r="T2190" i="5" s="1"/>
  <c r="B2191" i="5"/>
  <c r="T2191" i="5"/>
  <c r="B2192" i="5"/>
  <c r="T2192" i="5" s="1"/>
  <c r="B2193" i="5"/>
  <c r="T2193" i="5" s="1"/>
  <c r="B2194" i="5"/>
  <c r="T2194" i="5"/>
  <c r="B2195" i="5"/>
  <c r="T2195" i="5" s="1"/>
  <c r="B2196" i="5"/>
  <c r="T2196" i="5"/>
  <c r="B2197" i="5"/>
  <c r="T2197" i="5" s="1"/>
  <c r="B2198" i="5"/>
  <c r="T2198" i="5" s="1"/>
  <c r="B2199" i="5"/>
  <c r="T2199" i="5"/>
  <c r="B2200" i="5"/>
  <c r="T2200" i="5" s="1"/>
  <c r="B2201" i="5"/>
  <c r="T2201" i="5" s="1"/>
  <c r="B2202" i="5"/>
  <c r="T2202" i="5"/>
  <c r="B2203" i="5"/>
  <c r="T2203" i="5" s="1"/>
  <c r="B2204" i="5"/>
  <c r="T2204" i="5"/>
  <c r="B2205" i="5"/>
  <c r="T2205" i="5" s="1"/>
  <c r="B2206" i="5"/>
  <c r="T2206" i="5" s="1"/>
  <c r="B2207" i="5"/>
  <c r="T2207" i="5"/>
  <c r="B2208" i="5"/>
  <c r="T2208" i="5" s="1"/>
  <c r="B2209" i="5"/>
  <c r="T2209" i="5" s="1"/>
  <c r="B2210" i="5"/>
  <c r="T2210" i="5"/>
  <c r="B2211" i="5"/>
  <c r="T2211" i="5" s="1"/>
  <c r="B2212" i="5"/>
  <c r="T2212" i="5"/>
  <c r="B2213" i="5"/>
  <c r="T2213" i="5" s="1"/>
  <c r="B2214" i="5"/>
  <c r="T2214" i="5" s="1"/>
  <c r="B2215" i="5"/>
  <c r="T2215" i="5"/>
  <c r="B2216" i="5"/>
  <c r="T2216" i="5" s="1"/>
  <c r="B2217" i="5"/>
  <c r="T2217" i="5" s="1"/>
  <c r="B2218" i="5"/>
  <c r="T2218" i="5"/>
  <c r="B2219" i="5"/>
  <c r="T2219" i="5" s="1"/>
  <c r="B2220" i="5"/>
  <c r="T2220" i="5"/>
  <c r="B2221" i="5"/>
  <c r="T2221" i="5" s="1"/>
  <c r="B2222" i="5"/>
  <c r="T2222" i="5" s="1"/>
  <c r="B2223" i="5"/>
  <c r="T2223" i="5"/>
  <c r="B2224" i="5"/>
  <c r="T2224" i="5" s="1"/>
  <c r="B2225" i="5"/>
  <c r="T2225" i="5" s="1"/>
  <c r="B2226" i="5"/>
  <c r="T2226" i="5"/>
  <c r="B2227" i="5"/>
  <c r="T2227" i="5" s="1"/>
  <c r="B2228" i="5"/>
  <c r="T2228" i="5"/>
  <c r="B2229" i="5"/>
  <c r="T2229" i="5" s="1"/>
  <c r="B2230" i="5"/>
  <c r="T2230" i="5" s="1"/>
  <c r="B2231" i="5"/>
  <c r="T2231" i="5"/>
  <c r="B2232" i="5"/>
  <c r="T2232" i="5" s="1"/>
  <c r="B2233" i="5"/>
  <c r="T2233" i="5" s="1"/>
  <c r="B2234" i="5"/>
  <c r="T2234" i="5"/>
  <c r="B2235" i="5"/>
  <c r="T2235" i="5" s="1"/>
  <c r="B2236" i="5"/>
  <c r="T2236" i="5"/>
  <c r="B2237" i="5"/>
  <c r="T2237" i="5" s="1"/>
  <c r="B2238" i="5"/>
  <c r="T2238" i="5" s="1"/>
  <c r="B2239" i="5"/>
  <c r="T2239" i="5"/>
  <c r="B2240" i="5"/>
  <c r="T2240" i="5" s="1"/>
  <c r="B2241" i="5"/>
  <c r="T2241" i="5" s="1"/>
  <c r="B2242" i="5"/>
  <c r="T2242" i="5"/>
  <c r="B2243" i="5"/>
  <c r="T2243" i="5" s="1"/>
  <c r="B2244" i="5"/>
  <c r="T2244" i="5"/>
  <c r="B2245" i="5"/>
  <c r="T2245" i="5" s="1"/>
  <c r="B2246" i="5"/>
  <c r="T2246" i="5" s="1"/>
  <c r="B2247" i="5"/>
  <c r="T2247" i="5"/>
  <c r="B2248" i="5"/>
  <c r="T2248" i="5" s="1"/>
  <c r="B2249" i="5"/>
  <c r="T2249" i="5" s="1"/>
  <c r="B2250" i="5"/>
  <c r="T2250" i="5"/>
  <c r="B2251" i="5"/>
  <c r="T2251" i="5" s="1"/>
  <c r="B2252" i="5"/>
  <c r="T2252" i="5" s="1"/>
  <c r="B2253" i="5"/>
  <c r="T2253" i="5" s="1"/>
  <c r="B2254" i="5"/>
  <c r="T2254" i="5" s="1"/>
  <c r="B2255" i="5"/>
  <c r="T2255" i="5"/>
  <c r="B2256" i="5"/>
  <c r="T2256" i="5" s="1"/>
  <c r="B2257" i="5"/>
  <c r="T2257" i="5" s="1"/>
  <c r="B2258" i="5"/>
  <c r="T2258" i="5"/>
  <c r="B2259" i="5"/>
  <c r="T2259" i="5" s="1"/>
  <c r="B2260" i="5"/>
  <c r="T2260" i="5"/>
  <c r="B2261" i="5"/>
  <c r="T2261" i="5" s="1"/>
  <c r="B2262" i="5"/>
  <c r="T2262" i="5" s="1"/>
  <c r="B2263" i="5"/>
  <c r="T2263" i="5"/>
  <c r="B2264" i="5"/>
  <c r="T2264" i="5" s="1"/>
  <c r="B2265" i="5"/>
  <c r="T2265" i="5" s="1"/>
  <c r="B2266" i="5"/>
  <c r="T2266" i="5"/>
  <c r="B2267" i="5"/>
  <c r="T2267" i="5" s="1"/>
  <c r="B2268" i="5"/>
  <c r="T2268" i="5" s="1"/>
  <c r="B2269" i="5"/>
  <c r="T2269" i="5" s="1"/>
  <c r="B2270" i="5"/>
  <c r="T2270" i="5" s="1"/>
  <c r="B2271" i="5"/>
  <c r="T2271" i="5"/>
  <c r="B2272" i="5"/>
  <c r="T2272" i="5" s="1"/>
  <c r="B2273" i="5"/>
  <c r="T2273" i="5" s="1"/>
  <c r="B2274" i="5"/>
  <c r="T2274" i="5"/>
  <c r="B2275" i="5"/>
  <c r="T2275" i="5" s="1"/>
  <c r="B2276" i="5"/>
  <c r="T2276" i="5" s="1"/>
  <c r="B2277" i="5"/>
  <c r="T2277" i="5" s="1"/>
  <c r="B2278" i="5"/>
  <c r="T2278" i="5" s="1"/>
  <c r="B2279" i="5"/>
  <c r="T2279" i="5"/>
  <c r="B2280" i="5"/>
  <c r="T2280" i="5" s="1"/>
  <c r="B2281" i="5"/>
  <c r="T2281" i="5" s="1"/>
  <c r="B2282" i="5"/>
  <c r="T2282" i="5"/>
  <c r="B2283" i="5"/>
  <c r="T2283" i="5" s="1"/>
  <c r="B2284" i="5"/>
  <c r="T2284" i="5" s="1"/>
  <c r="B2285" i="5"/>
  <c r="T2285" i="5" s="1"/>
  <c r="B2286" i="5"/>
  <c r="T2286" i="5" s="1"/>
  <c r="B2287" i="5"/>
  <c r="T2287" i="5"/>
  <c r="B2288" i="5"/>
  <c r="T2288" i="5" s="1"/>
  <c r="B2289" i="5"/>
  <c r="T2289" i="5" s="1"/>
  <c r="B2290" i="5"/>
  <c r="T2290" i="5"/>
  <c r="B2291" i="5"/>
  <c r="T2291" i="5" s="1"/>
  <c r="B2292" i="5"/>
  <c r="T2292" i="5" s="1"/>
  <c r="B2293" i="5"/>
  <c r="T2293" i="5" s="1"/>
  <c r="B2294" i="5"/>
  <c r="T2294" i="5" s="1"/>
  <c r="B2295" i="5"/>
  <c r="T2295" i="5"/>
  <c r="B2296" i="5"/>
  <c r="T2296" i="5" s="1"/>
  <c r="B2297" i="5"/>
  <c r="T2297" i="5" s="1"/>
  <c r="B2298" i="5"/>
  <c r="T2298" i="5"/>
  <c r="B2299" i="5"/>
  <c r="T2299" i="5" s="1"/>
  <c r="B2300" i="5"/>
  <c r="T2300" i="5" s="1"/>
  <c r="B2301" i="5"/>
  <c r="T2301" i="5" s="1"/>
  <c r="B2302" i="5"/>
  <c r="T2302" i="5" s="1"/>
  <c r="B2303" i="5"/>
  <c r="T2303" i="5"/>
  <c r="B2304" i="5"/>
  <c r="T2304" i="5" s="1"/>
  <c r="B2305" i="5"/>
  <c r="T2305" i="5" s="1"/>
  <c r="B2306" i="5"/>
  <c r="T2306" i="5" s="1"/>
  <c r="B2307" i="5"/>
  <c r="T2307" i="5" s="1"/>
  <c r="B2308" i="5"/>
  <c r="T2308" i="5" s="1"/>
  <c r="B2309" i="5"/>
  <c r="T2309" i="5" s="1"/>
  <c r="B2310" i="5"/>
  <c r="T2310" i="5" s="1"/>
  <c r="B2311" i="5"/>
  <c r="T2311" i="5"/>
  <c r="B2312" i="5"/>
  <c r="T2312" i="5" s="1"/>
  <c r="B2313" i="5"/>
  <c r="T2313" i="5" s="1"/>
  <c r="B2314" i="5"/>
  <c r="T2314" i="5" s="1"/>
  <c r="B2315" i="5"/>
  <c r="T2315" i="5" s="1"/>
  <c r="B2316" i="5"/>
  <c r="T2316" i="5" s="1"/>
  <c r="B2317" i="5"/>
  <c r="T2317" i="5" s="1"/>
  <c r="B2318" i="5"/>
  <c r="T2318" i="5" s="1"/>
  <c r="B2319" i="5"/>
  <c r="T2319" i="5"/>
  <c r="B2320" i="5"/>
  <c r="T2320" i="5" s="1"/>
  <c r="B2321" i="5"/>
  <c r="T2321" i="5" s="1"/>
  <c r="B2322" i="5"/>
  <c r="T2322" i="5" s="1"/>
  <c r="B2323" i="5"/>
  <c r="T2323" i="5" s="1"/>
  <c r="B2324" i="5"/>
  <c r="T2324" i="5" s="1"/>
  <c r="B2325" i="5"/>
  <c r="T2325" i="5" s="1"/>
  <c r="B2326" i="5"/>
  <c r="T2326" i="5" s="1"/>
  <c r="B2327" i="5"/>
  <c r="S2327" i="5" s="1"/>
  <c r="T2327" i="5"/>
  <c r="B2328" i="5"/>
  <c r="T2328" i="5" s="1"/>
  <c r="B2329" i="5"/>
  <c r="T2329" i="5" s="1"/>
  <c r="B2330" i="5"/>
  <c r="T2330" i="5" s="1"/>
  <c r="B2331" i="5"/>
  <c r="T2331" i="5" s="1"/>
  <c r="B2332" i="5"/>
  <c r="T2332" i="5" s="1"/>
  <c r="B2333" i="5"/>
  <c r="T2333" i="5" s="1"/>
  <c r="B2334" i="5"/>
  <c r="T2334" i="5" s="1"/>
  <c r="B2335" i="5"/>
  <c r="S2335" i="5" s="1"/>
  <c r="T2335" i="5"/>
  <c r="B2336" i="5"/>
  <c r="T2336" i="5" s="1"/>
  <c r="B2337" i="5"/>
  <c r="T2337" i="5" s="1"/>
  <c r="B2338" i="5"/>
  <c r="T2338" i="5" s="1"/>
  <c r="B2339" i="5"/>
  <c r="T2339" i="5" s="1"/>
  <c r="B2340" i="5"/>
  <c r="T2340" i="5" s="1"/>
  <c r="B2341" i="5"/>
  <c r="T2341" i="5" s="1"/>
  <c r="B2342" i="5"/>
  <c r="T2342" i="5" s="1"/>
  <c r="B2343" i="5"/>
  <c r="T2343" i="5"/>
  <c r="B2344" i="5"/>
  <c r="T2344" i="5" s="1"/>
  <c r="B2345" i="5"/>
  <c r="T2345" i="5" s="1"/>
  <c r="B2346" i="5"/>
  <c r="T2346" i="5" s="1"/>
  <c r="B2347" i="5"/>
  <c r="T2347" i="5" s="1"/>
  <c r="B2348" i="5"/>
  <c r="T2348" i="5" s="1"/>
  <c r="B2349" i="5"/>
  <c r="T2349" i="5" s="1"/>
  <c r="B2350" i="5"/>
  <c r="T2350" i="5" s="1"/>
  <c r="B2351" i="5"/>
  <c r="S2351" i="5" s="1"/>
  <c r="T2351" i="5"/>
  <c r="B2352" i="5"/>
  <c r="T2352" i="5" s="1"/>
  <c r="B2353" i="5"/>
  <c r="T2353" i="5" s="1"/>
  <c r="B2354" i="5"/>
  <c r="T2354" i="5" s="1"/>
  <c r="B2355" i="5"/>
  <c r="T2355" i="5" s="1"/>
  <c r="B2356" i="5"/>
  <c r="T2356" i="5" s="1"/>
  <c r="B2357" i="5"/>
  <c r="T2357" i="5" s="1"/>
  <c r="B2358" i="5"/>
  <c r="T2358" i="5" s="1"/>
  <c r="B2359" i="5"/>
  <c r="T2359" i="5"/>
  <c r="B2360" i="5"/>
  <c r="T2360" i="5" s="1"/>
  <c r="B2361" i="5"/>
  <c r="T2361" i="5" s="1"/>
  <c r="B2362" i="5"/>
  <c r="T2362" i="5" s="1"/>
  <c r="B2363" i="5"/>
  <c r="T2363" i="5" s="1"/>
  <c r="B2364" i="5"/>
  <c r="T2364" i="5" s="1"/>
  <c r="B2365" i="5"/>
  <c r="T2365" i="5" s="1"/>
  <c r="B2366" i="5"/>
  <c r="T2366" i="5" s="1"/>
  <c r="B2367" i="5"/>
  <c r="S2367" i="5" s="1"/>
  <c r="T2367" i="5"/>
  <c r="B2368" i="5"/>
  <c r="T2368" i="5" s="1"/>
  <c r="B2369" i="5"/>
  <c r="T2369" i="5" s="1"/>
  <c r="B2370" i="5"/>
  <c r="T2370" i="5" s="1"/>
  <c r="B2371" i="5"/>
  <c r="T2371" i="5" s="1"/>
  <c r="B2372" i="5"/>
  <c r="T2372" i="5" s="1"/>
  <c r="B2373" i="5"/>
  <c r="T2373" i="5" s="1"/>
  <c r="B2374" i="5"/>
  <c r="T2374" i="5" s="1"/>
  <c r="B2375" i="5"/>
  <c r="S2375" i="5" s="1"/>
  <c r="T2375" i="5"/>
  <c r="B2376" i="5"/>
  <c r="T2376" i="5" s="1"/>
  <c r="B2377" i="5"/>
  <c r="T2377" i="5" s="1"/>
  <c r="B2378" i="5"/>
  <c r="T2378" i="5" s="1"/>
  <c r="B2379" i="5"/>
  <c r="T2379" i="5" s="1"/>
  <c r="B2380" i="5"/>
  <c r="T2380" i="5" s="1"/>
  <c r="B2381" i="5"/>
  <c r="T2381" i="5" s="1"/>
  <c r="B2382" i="5"/>
  <c r="T2382" i="5" s="1"/>
  <c r="B2383" i="5"/>
  <c r="T2383" i="5"/>
  <c r="B2384" i="5"/>
  <c r="T2384" i="5" s="1"/>
  <c r="B2385" i="5"/>
  <c r="T2385" i="5" s="1"/>
  <c r="B2386" i="5"/>
  <c r="T2386" i="5" s="1"/>
  <c r="B2387" i="5"/>
  <c r="T2387" i="5" s="1"/>
  <c r="B2388" i="5"/>
  <c r="T2388" i="5" s="1"/>
  <c r="B2389" i="5"/>
  <c r="T2389" i="5" s="1"/>
  <c r="B2390" i="5"/>
  <c r="T2390" i="5" s="1"/>
  <c r="B2391" i="5"/>
  <c r="S2391" i="5" s="1"/>
  <c r="T2391" i="5"/>
  <c r="B2392" i="5"/>
  <c r="T2392" i="5" s="1"/>
  <c r="B2393" i="5"/>
  <c r="T2393" i="5" s="1"/>
  <c r="B2394" i="5"/>
  <c r="T2394" i="5" s="1"/>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s="1"/>
  <c r="B2406" i="5"/>
  <c r="T2406" i="5" s="1"/>
  <c r="B2407" i="5"/>
  <c r="S2407" i="5" s="1"/>
  <c r="T2407" i="5"/>
  <c r="B2408" i="5"/>
  <c r="T2408" i="5" s="1"/>
  <c r="B2409" i="5"/>
  <c r="T2409" i="5" s="1"/>
  <c r="B2410" i="5"/>
  <c r="T2410" i="5" s="1"/>
  <c r="B2411" i="5"/>
  <c r="T2411" i="5" s="1"/>
  <c r="B2412" i="5"/>
  <c r="T2412" i="5" s="1"/>
  <c r="B2413" i="5"/>
  <c r="T2413" i="5" s="1"/>
  <c r="B2414" i="5"/>
  <c r="T2414" i="5" s="1"/>
  <c r="B2415" i="5"/>
  <c r="S2415" i="5" s="1"/>
  <c r="T2415" i="5"/>
  <c r="B2416" i="5"/>
  <c r="T2416" i="5" s="1"/>
  <c r="B2417" i="5"/>
  <c r="T2417" i="5" s="1"/>
  <c r="B2418" i="5"/>
  <c r="T2418" i="5" s="1"/>
  <c r="B2419" i="5"/>
  <c r="T2419" i="5" s="1"/>
  <c r="B2420" i="5"/>
  <c r="T2420" i="5" s="1"/>
  <c r="B2421" i="5"/>
  <c r="T2421" i="5" s="1"/>
  <c r="B2422" i="5"/>
  <c r="T2422" i="5" s="1"/>
  <c r="B2423" i="5"/>
  <c r="T2423" i="5"/>
  <c r="B2424" i="5"/>
  <c r="T2424" i="5" s="1"/>
  <c r="B2425" i="5"/>
  <c r="T2425" i="5" s="1"/>
  <c r="B2426" i="5"/>
  <c r="T2426" i="5" s="1"/>
  <c r="B2427" i="5"/>
  <c r="T2427" i="5" s="1"/>
  <c r="B2428" i="5"/>
  <c r="T2428" i="5" s="1"/>
  <c r="B2429" i="5"/>
  <c r="T2429" i="5" s="1"/>
  <c r="B2430" i="5"/>
  <c r="T2430" i="5" s="1"/>
  <c r="B2431" i="5"/>
  <c r="S2431" i="5" s="1"/>
  <c r="T2431" i="5"/>
  <c r="B2432" i="5"/>
  <c r="T2432" i="5" s="1"/>
  <c r="B2433" i="5"/>
  <c r="T2433" i="5" s="1"/>
  <c r="B2434" i="5"/>
  <c r="T2434" i="5" s="1"/>
  <c r="B2435" i="5"/>
  <c r="T2435" i="5" s="1"/>
  <c r="B2436" i="5"/>
  <c r="T2436" i="5" s="1"/>
  <c r="B2437" i="5"/>
  <c r="T2437" i="5" s="1"/>
  <c r="B2438" i="5"/>
  <c r="T2438" i="5" s="1"/>
  <c r="B2439" i="5"/>
  <c r="T2439" i="5"/>
  <c r="B2440" i="5"/>
  <c r="T2440" i="5" s="1"/>
  <c r="B2441" i="5"/>
  <c r="T2441" i="5" s="1"/>
  <c r="B2442" i="5"/>
  <c r="T2442" i="5" s="1"/>
  <c r="B2443" i="5"/>
  <c r="T2443" i="5" s="1"/>
  <c r="B2444" i="5"/>
  <c r="T2444" i="5" s="1"/>
  <c r="B2445" i="5"/>
  <c r="T2445" i="5" s="1"/>
  <c r="B2446" i="5"/>
  <c r="T2446" i="5" s="1"/>
  <c r="B2447" i="5"/>
  <c r="T2447" i="5"/>
  <c r="B2448" i="5"/>
  <c r="T2448" i="5" s="1"/>
  <c r="B2449" i="5"/>
  <c r="T2449" i="5" s="1"/>
  <c r="B2450" i="5"/>
  <c r="T2450" i="5" s="1"/>
  <c r="B2451" i="5"/>
  <c r="T2451" i="5" s="1"/>
  <c r="B2452" i="5"/>
  <c r="T2452" i="5" s="1"/>
  <c r="B2453" i="5"/>
  <c r="T2453" i="5" s="1"/>
  <c r="B2454" i="5"/>
  <c r="T2454" i="5" s="1"/>
  <c r="B2455" i="5"/>
  <c r="T2455" i="5"/>
  <c r="B2456" i="5"/>
  <c r="T2456" i="5" s="1"/>
  <c r="B2457" i="5"/>
  <c r="T2457" i="5" s="1"/>
  <c r="B2458" i="5"/>
  <c r="T2458" i="5" s="1"/>
  <c r="B2459" i="5"/>
  <c r="T2459" i="5" s="1"/>
  <c r="B2460" i="5"/>
  <c r="T2460" i="5" s="1"/>
  <c r="B2461" i="5"/>
  <c r="T2461" i="5" s="1"/>
  <c r="B2462" i="5"/>
  <c r="T2462" i="5" s="1"/>
  <c r="B2463" i="5"/>
  <c r="S2463" i="5" s="1"/>
  <c r="T2463" i="5"/>
  <c r="B2464" i="5"/>
  <c r="T2464" i="5" s="1"/>
  <c r="B2465" i="5"/>
  <c r="T2465" i="5" s="1"/>
  <c r="B2466" i="5"/>
  <c r="T2466" i="5" s="1"/>
  <c r="B2467" i="5"/>
  <c r="T2467" i="5" s="1"/>
  <c r="B2468" i="5"/>
  <c r="T2468" i="5" s="1"/>
  <c r="B2469" i="5"/>
  <c r="T2469" i="5" s="1"/>
  <c r="B2470" i="5"/>
  <c r="T2470" i="5" s="1"/>
  <c r="B2471" i="5"/>
  <c r="T2471" i="5"/>
  <c r="B2472" i="5"/>
  <c r="T2472" i="5" s="1"/>
  <c r="B2473" i="5"/>
  <c r="T2473" i="5" s="1"/>
  <c r="B2474" i="5"/>
  <c r="T2474" i="5" s="1"/>
  <c r="B2475" i="5"/>
  <c r="T2475" i="5" s="1"/>
  <c r="B2476" i="5"/>
  <c r="T2476" i="5" s="1"/>
  <c r="B2477" i="5"/>
  <c r="T2477" i="5" s="1"/>
  <c r="B2478" i="5"/>
  <c r="T2478" i="5" s="1"/>
  <c r="B2479" i="5"/>
  <c r="T2479" i="5"/>
  <c r="B2480" i="5"/>
  <c r="T2480" i="5" s="1"/>
  <c r="B2481" i="5"/>
  <c r="T2481" i="5" s="1"/>
  <c r="B2482" i="5"/>
  <c r="T2482" i="5" s="1"/>
  <c r="B2483" i="5"/>
  <c r="T2483" i="5" s="1"/>
  <c r="B2484" i="5"/>
  <c r="T2484" i="5" s="1"/>
  <c r="B2485" i="5"/>
  <c r="T2485" i="5" s="1"/>
  <c r="B2486" i="5"/>
  <c r="T2486" i="5" s="1"/>
  <c r="B2487" i="5"/>
  <c r="S2487" i="5" s="1"/>
  <c r="T2487" i="5"/>
  <c r="B2488" i="5"/>
  <c r="T2488" i="5" s="1"/>
  <c r="B2489" i="5"/>
  <c r="T2489" i="5" s="1"/>
  <c r="B2490" i="5"/>
  <c r="T2490" i="5" s="1"/>
  <c r="B2491" i="5"/>
  <c r="T2491" i="5" s="1"/>
  <c r="B2492" i="5"/>
  <c r="T2492" i="5" s="1"/>
  <c r="B2493" i="5"/>
  <c r="T2493" i="5" s="1"/>
  <c r="B2494" i="5"/>
  <c r="T2494" i="5" s="1"/>
  <c r="B2495" i="5"/>
  <c r="T2495" i="5"/>
  <c r="B2496" i="5"/>
  <c r="T2496" i="5" s="1"/>
  <c r="B2497" i="5"/>
  <c r="T2497" i="5" s="1"/>
  <c r="B2498" i="5"/>
  <c r="T2498" i="5" s="1"/>
  <c r="B2499" i="5"/>
  <c r="T2499" i="5" s="1"/>
  <c r="B2500" i="5"/>
  <c r="T2500" i="5" s="1"/>
  <c r="B2501" i="5"/>
  <c r="T2501" i="5" s="1"/>
  <c r="B2502" i="5"/>
  <c r="T2502" i="5" s="1"/>
  <c r="B2503" i="5"/>
  <c r="T2503"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95" i="5"/>
  <c r="AB95" i="5"/>
  <c r="C97" i="5"/>
  <c r="AB97" i="5"/>
  <c r="C99" i="5"/>
  <c r="AB99" i="5" s="1"/>
  <c r="C100" i="5"/>
  <c r="AB100" i="5"/>
  <c r="C103" i="5"/>
  <c r="AB103" i="5" s="1"/>
  <c r="C106" i="5"/>
  <c r="AB106" i="5"/>
  <c r="C108" i="5"/>
  <c r="AB108" i="5"/>
  <c r="C114" i="5"/>
  <c r="AB114" i="5"/>
  <c r="C116" i="5"/>
  <c r="AB116" i="5"/>
  <c r="C119" i="5"/>
  <c r="AB119" i="5"/>
  <c r="C132" i="5"/>
  <c r="AB132" i="5" s="1"/>
  <c r="C135" i="5"/>
  <c r="AB135" i="5"/>
  <c r="C138" i="5"/>
  <c r="AB138" i="5" s="1"/>
  <c r="C140" i="5"/>
  <c r="AB140" i="5"/>
  <c r="C147" i="5"/>
  <c r="AB147" i="5"/>
  <c r="C148" i="5"/>
  <c r="AB148" i="5"/>
  <c r="C150" i="5"/>
  <c r="AB150" i="5"/>
  <c r="C151" i="5"/>
  <c r="AB151" i="5"/>
  <c r="C152" i="5"/>
  <c r="AB152" i="5" s="1"/>
  <c r="C162" i="5"/>
  <c r="AB162" i="5"/>
  <c r="C164" i="5"/>
  <c r="AB164" i="5" s="1"/>
  <c r="C167" i="5"/>
  <c r="AB167" i="5"/>
  <c r="C172" i="5"/>
  <c r="AB172" i="5"/>
  <c r="C179" i="5"/>
  <c r="AB179" i="5"/>
  <c r="C180" i="5"/>
  <c r="AB180" i="5"/>
  <c r="C183" i="5"/>
  <c r="AB183" i="5"/>
  <c r="C190" i="5"/>
  <c r="AB190" i="5" s="1"/>
  <c r="C199" i="5"/>
  <c r="AB199" i="5"/>
  <c r="C200" i="5"/>
  <c r="AB200" i="5" s="1"/>
  <c r="C204" i="5"/>
  <c r="AB204" i="5"/>
  <c r="C207" i="5"/>
  <c r="AB207" i="5"/>
  <c r="C211" i="5"/>
  <c r="AB211" i="5"/>
  <c r="C215" i="5"/>
  <c r="AB215" i="5"/>
  <c r="C219" i="5"/>
  <c r="AB219" i="5"/>
  <c r="C223" i="5"/>
  <c r="AB223" i="5" s="1"/>
  <c r="C227" i="5"/>
  <c r="AB227" i="5"/>
  <c r="C231" i="5"/>
  <c r="AB231" i="5" s="1"/>
  <c r="C239" i="5"/>
  <c r="AB239" i="5" s="1"/>
  <c r="C243" i="5"/>
  <c r="AB243" i="5"/>
  <c r="C247" i="5"/>
  <c r="AB247" i="5"/>
  <c r="C251" i="5"/>
  <c r="AB251" i="5" s="1"/>
  <c r="C259" i="5"/>
  <c r="AB259" i="5" s="1"/>
  <c r="C267" i="5"/>
  <c r="AB267" i="5" s="1"/>
  <c r="C275" i="5"/>
  <c r="AB275" i="5"/>
  <c r="C279" i="5"/>
  <c r="AB279" i="5" s="1"/>
  <c r="C283" i="5"/>
  <c r="AB283" i="5" s="1"/>
  <c r="C291" i="5"/>
  <c r="AB291" i="5"/>
  <c r="C295" i="5"/>
  <c r="AB295" i="5"/>
  <c r="C299" i="5"/>
  <c r="AB299" i="5" s="1"/>
  <c r="C302" i="5"/>
  <c r="AB302" i="5" s="1"/>
  <c r="C311" i="5"/>
  <c r="AB311" i="5" s="1"/>
  <c r="C319" i="5"/>
  <c r="AB319" i="5"/>
  <c r="C327" i="5"/>
  <c r="AB327" i="5" s="1"/>
  <c r="C357" i="5"/>
  <c r="AB357" i="5" s="1"/>
  <c r="C359" i="5"/>
  <c r="AB359" i="5"/>
  <c r="S866" i="5"/>
  <c r="S886" i="5"/>
  <c r="S887" i="5"/>
  <c r="S920" i="5"/>
  <c r="S966" i="5"/>
  <c r="S969" i="5"/>
  <c r="S974" i="5"/>
  <c r="S979" i="5"/>
  <c r="S985" i="5"/>
  <c r="S990" i="5"/>
  <c r="S993" i="5"/>
  <c r="S1007" i="5"/>
  <c r="S1014" i="5"/>
  <c r="S1015" i="5"/>
  <c r="S1017" i="5"/>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0" i="5"/>
  <c r="S1278" i="5"/>
  <c r="S1281" i="5"/>
  <c r="S1285" i="5"/>
  <c r="S1287" i="5"/>
  <c r="S1289" i="5"/>
  <c r="S1292" i="5"/>
  <c r="S1297" i="5"/>
  <c r="S1298" i="5"/>
  <c r="S1301" i="5"/>
  <c r="S1302" i="5"/>
  <c r="S1310" i="5"/>
  <c r="S1313" i="5"/>
  <c r="S1316" i="5"/>
  <c r="S1317" i="5"/>
  <c r="S1319" i="5"/>
  <c r="S1321" i="5"/>
  <c r="S1324" i="5"/>
  <c r="S1329" i="5"/>
  <c r="S1330" i="5"/>
  <c r="S1333" i="5"/>
  <c r="S1334" i="5"/>
  <c r="S1337" i="5"/>
  <c r="S1338" i="5"/>
  <c r="S1353" i="5"/>
  <c r="S1379" i="5"/>
  <c r="S1381" i="5"/>
  <c r="S1383" i="5"/>
  <c r="S1395" i="5"/>
  <c r="S1402" i="5"/>
  <c r="S1410" i="5"/>
  <c r="S1422" i="5"/>
  <c r="S1444" i="5"/>
  <c r="S1458" i="5"/>
  <c r="S1460" i="5"/>
  <c r="S1462" i="5"/>
  <c r="S1520" i="5"/>
  <c r="S1522" i="5"/>
  <c r="S1526" i="5"/>
  <c r="S1532" i="5"/>
  <c r="S1540" i="5"/>
  <c r="S1567" i="5"/>
  <c r="S1571" i="5"/>
  <c r="S1579" i="5"/>
  <c r="S1583" i="5"/>
  <c r="S1599" i="5"/>
  <c r="S1603" i="5"/>
  <c r="S1611" i="5"/>
  <c r="S1619" i="5"/>
  <c r="S1630"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c r="S2027" i="5"/>
  <c r="S2029" i="5"/>
  <c r="C2034" i="5"/>
  <c r="AB2034" i="5" s="1"/>
  <c r="S2035" i="5"/>
  <c r="C2038" i="5"/>
  <c r="AB2038" i="5"/>
  <c r="S2041" i="5"/>
  <c r="C2042" i="5"/>
  <c r="AB2042" i="5" s="1"/>
  <c r="S2043" i="5"/>
  <c r="C2045" i="5"/>
  <c r="AB2045" i="5"/>
  <c r="C2046" i="5"/>
  <c r="AB2046" i="5" s="1"/>
  <c r="S2047" i="5"/>
  <c r="C2050" i="5"/>
  <c r="AB2050" i="5"/>
  <c r="S2052" i="5"/>
  <c r="S2056" i="5"/>
  <c r="C2057" i="5"/>
  <c r="AB2057" i="5"/>
  <c r="C2058" i="5"/>
  <c r="AB2058" i="5"/>
  <c r="S2060" i="5"/>
  <c r="S2062" i="5"/>
  <c r="C2063" i="5"/>
  <c r="AB2063" i="5"/>
  <c r="S2064" i="5"/>
  <c r="C2065" i="5"/>
  <c r="AB2065" i="5"/>
  <c r="C2066" i="5"/>
  <c r="AB2066" i="5"/>
  <c r="S2068" i="5"/>
  <c r="C2069" i="5"/>
  <c r="AB2069" i="5" s="1"/>
  <c r="S2070" i="5"/>
  <c r="C2071" i="5"/>
  <c r="AB2071" i="5"/>
  <c r="S2072" i="5"/>
  <c r="C2073" i="5"/>
  <c r="AB2073" i="5" s="1"/>
  <c r="C2074" i="5"/>
  <c r="AB2074" i="5"/>
  <c r="C2075" i="5"/>
  <c r="AB2075" i="5" s="1"/>
  <c r="S2076" i="5"/>
  <c r="C2078" i="5"/>
  <c r="AB2078" i="5"/>
  <c r="C2079" i="5"/>
  <c r="AB2079" i="5" s="1"/>
  <c r="C2083" i="5"/>
  <c r="AB2083" i="5" s="1"/>
  <c r="S2084" i="5"/>
  <c r="S2087" i="5"/>
  <c r="S2088" i="5"/>
  <c r="S2089" i="5"/>
  <c r="C2090" i="5"/>
  <c r="AB2090" i="5"/>
  <c r="S2092" i="5"/>
  <c r="S2093" i="5"/>
  <c r="C2094" i="5"/>
  <c r="AB2094" i="5" s="1"/>
  <c r="S2096" i="5"/>
  <c r="S2097" i="5"/>
  <c r="C2098" i="5"/>
  <c r="AB2098" i="5" s="1"/>
  <c r="C2099" i="5"/>
  <c r="AB2099" i="5"/>
  <c r="S2101" i="5"/>
  <c r="C2103" i="5"/>
  <c r="AB2103" i="5" s="1"/>
  <c r="C2111" i="5"/>
  <c r="AB2111" i="5"/>
  <c r="C2112" i="5"/>
  <c r="AB2112" i="5"/>
  <c r="C2115" i="5"/>
  <c r="AB2115" i="5"/>
  <c r="C2122" i="5"/>
  <c r="AB2122" i="5"/>
  <c r="S2124" i="5"/>
  <c r="C2126" i="5"/>
  <c r="AB2126" i="5" s="1"/>
  <c r="C2128" i="5"/>
  <c r="AB2128" i="5"/>
  <c r="C2130" i="5"/>
  <c r="AB2130" i="5"/>
  <c r="S2131" i="5"/>
  <c r="S2132" i="5"/>
  <c r="S2133" i="5"/>
  <c r="S2135" i="5"/>
  <c r="S2136" i="5"/>
  <c r="C2139" i="5"/>
  <c r="AB2139" i="5"/>
  <c r="S2140" i="5"/>
  <c r="S2143" i="5"/>
  <c r="S2144" i="5"/>
  <c r="S2145" i="5"/>
  <c r="S2147" i="5"/>
  <c r="S2148" i="5"/>
  <c r="S2149" i="5"/>
  <c r="S2151" i="5"/>
  <c r="S2154" i="5"/>
  <c r="S2156" i="5"/>
  <c r="S2157" i="5"/>
  <c r="S2158" i="5"/>
  <c r="S2160" i="5"/>
  <c r="S2161" i="5"/>
  <c r="S2162" i="5"/>
  <c r="S2165" i="5"/>
  <c r="C2167" i="5"/>
  <c r="AB2167" i="5"/>
  <c r="S2168" i="5"/>
  <c r="C2171" i="5"/>
  <c r="AB2171" i="5" s="1"/>
  <c r="S2172" i="5"/>
  <c r="C2175" i="5"/>
  <c r="AB2175" i="5"/>
  <c r="S2180" i="5"/>
  <c r="S2183" i="5"/>
  <c r="S2184" i="5"/>
  <c r="S2187" i="5"/>
  <c r="S2188" i="5"/>
  <c r="S2194" i="5"/>
  <c r="S2195" i="5"/>
  <c r="S2196" i="5"/>
  <c r="S2197" i="5"/>
  <c r="S2198" i="5"/>
  <c r="S2201" i="5"/>
  <c r="S2202" i="5"/>
  <c r="S2204" i="5"/>
  <c r="S2206" i="5"/>
  <c r="S2209" i="5"/>
  <c r="S2210" i="5"/>
  <c r="C2211" i="5"/>
  <c r="AB2211" i="5" s="1"/>
  <c r="S2212" i="5"/>
  <c r="S2214" i="5"/>
  <c r="C2217" i="5"/>
  <c r="AB2217" i="5"/>
  <c r="S2218" i="5"/>
  <c r="C2219" i="5"/>
  <c r="AB2219" i="5" s="1"/>
  <c r="S2220" i="5"/>
  <c r="S2222" i="5"/>
  <c r="S2223" i="5"/>
  <c r="S2224" i="5"/>
  <c r="S2225" i="5"/>
  <c r="S2228" i="5"/>
  <c r="C2229" i="5"/>
  <c r="AB2229" i="5"/>
  <c r="S2230" i="5"/>
  <c r="S2232" i="5"/>
  <c r="S2234" i="5"/>
  <c r="S2238" i="5"/>
  <c r="S2239" i="5"/>
  <c r="S2242" i="5"/>
  <c r="S2245" i="5"/>
  <c r="S2246" i="5"/>
  <c r="S2247" i="5"/>
  <c r="C2249" i="5"/>
  <c r="AB2249" i="5" s="1"/>
  <c r="S2250" i="5"/>
  <c r="S2253" i="5"/>
  <c r="S2257" i="5"/>
  <c r="S2259" i="5"/>
  <c r="S2261" i="5"/>
  <c r="S2262" i="5"/>
  <c r="S2263" i="5"/>
  <c r="S2265" i="5"/>
  <c r="S2266" i="5"/>
  <c r="S2268" i="5"/>
  <c r="S2273" i="5"/>
  <c r="S2276" i="5"/>
  <c r="S2277" i="5"/>
  <c r="S2284" i="5"/>
  <c r="S2287" i="5"/>
  <c r="S2292" i="5"/>
  <c r="S2300" i="5"/>
  <c r="S2301" i="5"/>
  <c r="S2304" i="5"/>
  <c r="S2305" i="5"/>
  <c r="S2307" i="5"/>
  <c r="S2313" i="5"/>
  <c r="S2317" i="5"/>
  <c r="S2322" i="5"/>
  <c r="S2325" i="5"/>
  <c r="S2326" i="5"/>
  <c r="S2329" i="5"/>
  <c r="S2330" i="5"/>
  <c r="S2331" i="5"/>
  <c r="S2333" i="5"/>
  <c r="S2334" i="5"/>
  <c r="S2341" i="5"/>
  <c r="S2342" i="5"/>
  <c r="S2346" i="5"/>
  <c r="S2350" i="5"/>
  <c r="S2352" i="5"/>
  <c r="S2353" i="5"/>
  <c r="S2355" i="5"/>
  <c r="S2359" i="5"/>
  <c r="S2360" i="5"/>
  <c r="S2361" i="5"/>
  <c r="S2364" i="5"/>
  <c r="S2368" i="5"/>
  <c r="S2369" i="5"/>
  <c r="S2372" i="5"/>
  <c r="S2376" i="5"/>
  <c r="S2377" i="5"/>
  <c r="S2379" i="5"/>
  <c r="S2384" i="5"/>
  <c r="S2390" i="5"/>
  <c r="S2395" i="5"/>
  <c r="S2396" i="5"/>
  <c r="S2403" i="5"/>
  <c r="S2406" i="5"/>
  <c r="S2411" i="5"/>
  <c r="S2414" i="5"/>
  <c r="S2418" i="5"/>
  <c r="S2419" i="5"/>
  <c r="S2424" i="5"/>
  <c r="S2426" i="5"/>
  <c r="S2427" i="5"/>
  <c r="S2430" i="5"/>
  <c r="S2432" i="5"/>
  <c r="S2435" i="5"/>
  <c r="S2444" i="5"/>
  <c r="S2448" i="5"/>
  <c r="S2450" i="5"/>
  <c r="S2453" i="5"/>
  <c r="S2456" i="5"/>
  <c r="S2458" i="5"/>
  <c r="S2459" i="5"/>
  <c r="S2460" i="5"/>
  <c r="S2461" i="5"/>
  <c r="S2465" i="5"/>
  <c r="S2466" i="5"/>
  <c r="S2468" i="5"/>
  <c r="S2472" i="5"/>
  <c r="S2474" i="5"/>
  <c r="S2480" i="5"/>
  <c r="S2481" i="5"/>
  <c r="S2482" i="5"/>
  <c r="S248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92" i="5"/>
  <c r="C93" i="5"/>
  <c r="C94" i="5"/>
  <c r="C96" i="5"/>
  <c r="C98" i="5"/>
  <c r="C101" i="5"/>
  <c r="C102" i="5"/>
  <c r="C104" i="5"/>
  <c r="C105" i="5"/>
  <c r="C107" i="5"/>
  <c r="C109" i="5"/>
  <c r="C110" i="5"/>
  <c r="C111" i="5"/>
  <c r="C112" i="5"/>
  <c r="C113" i="5"/>
  <c r="C115" i="5"/>
  <c r="C117" i="5"/>
  <c r="C118" i="5"/>
  <c r="C120" i="5"/>
  <c r="C121" i="5"/>
  <c r="C122" i="5"/>
  <c r="C123" i="5"/>
  <c r="C124" i="5"/>
  <c r="C125" i="5"/>
  <c r="C126" i="5"/>
  <c r="C127" i="5"/>
  <c r="C128" i="5"/>
  <c r="C129" i="5"/>
  <c r="C130" i="5"/>
  <c r="C131" i="5"/>
  <c r="C133" i="5"/>
  <c r="C134" i="5"/>
  <c r="C136" i="5"/>
  <c r="C137" i="5"/>
  <c r="C139" i="5"/>
  <c r="C141" i="5"/>
  <c r="C142" i="5"/>
  <c r="C143" i="5"/>
  <c r="C144" i="5"/>
  <c r="C145" i="5"/>
  <c r="C146" i="5"/>
  <c r="C149" i="5"/>
  <c r="C153" i="5"/>
  <c r="C154" i="5"/>
  <c r="C155" i="5"/>
  <c r="C156" i="5"/>
  <c r="C157" i="5"/>
  <c r="C158" i="5"/>
  <c r="C159" i="5"/>
  <c r="C160" i="5"/>
  <c r="C161" i="5"/>
  <c r="C163" i="5"/>
  <c r="C165" i="5"/>
  <c r="C166" i="5"/>
  <c r="C168" i="5"/>
  <c r="C169" i="5"/>
  <c r="C170" i="5"/>
  <c r="C171" i="5"/>
  <c r="C173" i="5"/>
  <c r="C174" i="5"/>
  <c r="C175" i="5"/>
  <c r="C176" i="5"/>
  <c r="C177" i="5"/>
  <c r="C178" i="5"/>
  <c r="C181" i="5"/>
  <c r="C182" i="5"/>
  <c r="C184" i="5"/>
  <c r="C185" i="5"/>
  <c r="C186" i="5"/>
  <c r="C187" i="5"/>
  <c r="C188" i="5"/>
  <c r="C189" i="5"/>
  <c r="C191" i="5"/>
  <c r="C192" i="5"/>
  <c r="C193" i="5"/>
  <c r="C194" i="5"/>
  <c r="C195" i="5"/>
  <c r="C196" i="5"/>
  <c r="C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C240" i="5"/>
  <c r="C241" i="5"/>
  <c r="C242" i="5"/>
  <c r="C244" i="5"/>
  <c r="C245" i="5"/>
  <c r="C246" i="5"/>
  <c r="C248" i="5"/>
  <c r="C249" i="5"/>
  <c r="C250" i="5"/>
  <c r="C252" i="5"/>
  <c r="C253" i="5"/>
  <c r="C254" i="5"/>
  <c r="C255" i="5"/>
  <c r="C256" i="5"/>
  <c r="C257" i="5"/>
  <c r="C258" i="5"/>
  <c r="C260" i="5"/>
  <c r="C261" i="5"/>
  <c r="C262" i="5"/>
  <c r="C263" i="5"/>
  <c r="C264" i="5"/>
  <c r="C265" i="5"/>
  <c r="C266" i="5"/>
  <c r="C268" i="5"/>
  <c r="C269" i="5"/>
  <c r="C270" i="5"/>
  <c r="C271" i="5"/>
  <c r="C272" i="5"/>
  <c r="C273" i="5"/>
  <c r="C274" i="5"/>
  <c r="C276" i="5"/>
  <c r="C277" i="5"/>
  <c r="C278" i="5"/>
  <c r="C280" i="5"/>
  <c r="C281" i="5"/>
  <c r="C282" i="5"/>
  <c r="C284" i="5"/>
  <c r="C285" i="5"/>
  <c r="C286" i="5"/>
  <c r="C287" i="5"/>
  <c r="C288" i="5"/>
  <c r="C289" i="5"/>
  <c r="C290" i="5"/>
  <c r="C292" i="5"/>
  <c r="C293" i="5"/>
  <c r="C294" i="5"/>
  <c r="C296" i="5"/>
  <c r="C297" i="5"/>
  <c r="C298" i="5"/>
  <c r="C300" i="5"/>
  <c r="C301" i="5"/>
  <c r="C303" i="5"/>
  <c r="C304" i="5"/>
  <c r="C305" i="5"/>
  <c r="C306" i="5"/>
  <c r="C307" i="5"/>
  <c r="C308" i="5"/>
  <c r="C309" i="5"/>
  <c r="C310" i="5"/>
  <c r="C312" i="5"/>
  <c r="C313" i="5"/>
  <c r="C314" i="5"/>
  <c r="C315" i="5"/>
  <c r="C316" i="5"/>
  <c r="C317" i="5"/>
  <c r="C318" i="5"/>
  <c r="C320" i="5"/>
  <c r="C321" i="5"/>
  <c r="C322" i="5"/>
  <c r="C323" i="5"/>
  <c r="C324" i="5"/>
  <c r="C325" i="5"/>
  <c r="C326"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V1015" i="5" s="1"/>
  <c r="C1016" i="5"/>
  <c r="V1016" i="5" s="1"/>
  <c r="C1017" i="5"/>
  <c r="V1017" i="5" s="1"/>
  <c r="C1018" i="5"/>
  <c r="V1018" i="5" s="1"/>
  <c r="C1019" i="5"/>
  <c r="V1019" i="5"/>
  <c r="C1020" i="5"/>
  <c r="V1020" i="5"/>
  <c r="C1021" i="5"/>
  <c r="V1021" i="5"/>
  <c r="C1022" i="5"/>
  <c r="V1022" i="5"/>
  <c r="C1023" i="5"/>
  <c r="V1023" i="5" s="1"/>
  <c r="C1024" i="5"/>
  <c r="V1024" i="5"/>
  <c r="C1025" i="5"/>
  <c r="V1025" i="5" s="1"/>
  <c r="C1026" i="5"/>
  <c r="V1026" i="5" s="1"/>
  <c r="C1027" i="5"/>
  <c r="V1027" i="5"/>
  <c r="C1028" i="5"/>
  <c r="V1028" i="5"/>
  <c r="C1029" i="5"/>
  <c r="V1029" i="5"/>
  <c r="C1030" i="5"/>
  <c r="V1030" i="5"/>
  <c r="C1031" i="5"/>
  <c r="V1031" i="5" s="1"/>
  <c r="C1032" i="5"/>
  <c r="V1032" i="5"/>
  <c r="C1033" i="5"/>
  <c r="V1033" i="5" s="1"/>
  <c r="C1034" i="5"/>
  <c r="V1034" i="5" s="1"/>
  <c r="C1035" i="5"/>
  <c r="V1035" i="5"/>
  <c r="C1036" i="5"/>
  <c r="V1036" i="5"/>
  <c r="C1037" i="5"/>
  <c r="V1037" i="5"/>
  <c r="C1038" i="5"/>
  <c r="V1038" i="5"/>
  <c r="C1039" i="5"/>
  <c r="C1040" i="5"/>
  <c r="V1040" i="5"/>
  <c r="C1041" i="5"/>
  <c r="V1041" i="5"/>
  <c r="C1042" i="5"/>
  <c r="V1042" i="5"/>
  <c r="C1043" i="5"/>
  <c r="V1043" i="5"/>
  <c r="C1044" i="5"/>
  <c r="V1044" i="5" s="1"/>
  <c r="C1045" i="5"/>
  <c r="V1045" i="5" s="1"/>
  <c r="C1046" i="5"/>
  <c r="V1046" i="5" s="1"/>
  <c r="C1047" i="5"/>
  <c r="V1047" i="5" s="1"/>
  <c r="C1048" i="5"/>
  <c r="V1048" i="5"/>
  <c r="C1049" i="5"/>
  <c r="V1049" i="5"/>
  <c r="C1050" i="5"/>
  <c r="V1050" i="5"/>
  <c r="C1051" i="5"/>
  <c r="V1051" i="5"/>
  <c r="C1052" i="5"/>
  <c r="V1052" i="5" s="1"/>
  <c r="C1053" i="5"/>
  <c r="V1053" i="5" s="1"/>
  <c r="C1054" i="5"/>
  <c r="V1054" i="5" s="1"/>
  <c r="C1055" i="5"/>
  <c r="V1055" i="5" s="1"/>
  <c r="C1056" i="5"/>
  <c r="V1056" i="5"/>
  <c r="C1057" i="5"/>
  <c r="V1057" i="5"/>
  <c r="C1058" i="5"/>
  <c r="V1058" i="5"/>
  <c r="C1059" i="5"/>
  <c r="V1059" i="5"/>
  <c r="C1060" i="5"/>
  <c r="V1060" i="5" s="1"/>
  <c r="C1061" i="5"/>
  <c r="V1061" i="5" s="1"/>
  <c r="C1062" i="5"/>
  <c r="V1062" i="5" s="1"/>
  <c r="C1063" i="5"/>
  <c r="V1063" i="5" s="1"/>
  <c r="C1064" i="5"/>
  <c r="V1064" i="5"/>
  <c r="C1065" i="5"/>
  <c r="V1065" i="5"/>
  <c r="C1066" i="5"/>
  <c r="V1066" i="5"/>
  <c r="C1067" i="5"/>
  <c r="C1068" i="5"/>
  <c r="V1068" i="5"/>
  <c r="C1069" i="5"/>
  <c r="V1069" i="5"/>
  <c r="C1070" i="5"/>
  <c r="V1070" i="5"/>
  <c r="C1071" i="5"/>
  <c r="V1071" i="5" s="1"/>
  <c r="C1072" i="5"/>
  <c r="V1072" i="5" s="1"/>
  <c r="C1073" i="5"/>
  <c r="V1073" i="5"/>
  <c r="C1074" i="5"/>
  <c r="V1074" i="5" s="1"/>
  <c r="C1075" i="5"/>
  <c r="V1075" i="5" s="1"/>
  <c r="C1076" i="5"/>
  <c r="V1076" i="5"/>
  <c r="C1077" i="5"/>
  <c r="V1077" i="5"/>
  <c r="C1078" i="5"/>
  <c r="V1078" i="5"/>
  <c r="C1079" i="5"/>
  <c r="V1079" i="5" s="1"/>
  <c r="C1080" i="5"/>
  <c r="V1080" i="5" s="1"/>
  <c r="C1081" i="5"/>
  <c r="V1081" i="5"/>
  <c r="C1082" i="5"/>
  <c r="V1082" i="5" s="1"/>
  <c r="C1083" i="5"/>
  <c r="V1083" i="5" s="1"/>
  <c r="C1084" i="5"/>
  <c r="V1084" i="5"/>
  <c r="C1085" i="5"/>
  <c r="V1085" i="5"/>
  <c r="C1086" i="5"/>
  <c r="V1086" i="5"/>
  <c r="C1087" i="5"/>
  <c r="V1087" i="5" s="1"/>
  <c r="C1088" i="5"/>
  <c r="V1088" i="5" s="1"/>
  <c r="C1089" i="5"/>
  <c r="V1089" i="5" s="1"/>
  <c r="C1090" i="5"/>
  <c r="V1090" i="5" s="1"/>
  <c r="C1091" i="5"/>
  <c r="V1091" i="5" s="1"/>
  <c r="C1092" i="5"/>
  <c r="V1092" i="5"/>
  <c r="C1093" i="5"/>
  <c r="V1093" i="5"/>
  <c r="C1094" i="5"/>
  <c r="V1094" i="5"/>
  <c r="C1095" i="5"/>
  <c r="V1095" i="5" s="1"/>
  <c r="C1096" i="5"/>
  <c r="V1096" i="5" s="1"/>
  <c r="C1097" i="5"/>
  <c r="V1097" i="5"/>
  <c r="C1098" i="5"/>
  <c r="V1098" i="5" s="1"/>
  <c r="C1099" i="5"/>
  <c r="V1099" i="5" s="1"/>
  <c r="C1100" i="5"/>
  <c r="V1100" i="5"/>
  <c r="C1101" i="5"/>
  <c r="V1101" i="5"/>
  <c r="C1102" i="5"/>
  <c r="V1102" i="5"/>
  <c r="C1103" i="5"/>
  <c r="C1104" i="5"/>
  <c r="V1104" i="5" s="1"/>
  <c r="C1105" i="5"/>
  <c r="V1105" i="5"/>
  <c r="C1106" i="5"/>
  <c r="V1106" i="5" s="1"/>
  <c r="C1107" i="5"/>
  <c r="V1107" i="5"/>
  <c r="C1108" i="5"/>
  <c r="V1108" i="5"/>
  <c r="C1109" i="5"/>
  <c r="V1109" i="5" s="1"/>
  <c r="C1110" i="5"/>
  <c r="V1110" i="5" s="1"/>
  <c r="C1111" i="5"/>
  <c r="V1111" i="5" s="1"/>
  <c r="C1112" i="5"/>
  <c r="V1112" i="5" s="1"/>
  <c r="C1113" i="5"/>
  <c r="V1113" i="5"/>
  <c r="C1114" i="5"/>
  <c r="V1114" i="5"/>
  <c r="C1115" i="5"/>
  <c r="V1115" i="5"/>
  <c r="C1116" i="5"/>
  <c r="V1116" i="5"/>
  <c r="C1117" i="5"/>
  <c r="V1117" i="5" s="1"/>
  <c r="C1118" i="5"/>
  <c r="V1118" i="5" s="1"/>
  <c r="C1119" i="5"/>
  <c r="V1119" i="5" s="1"/>
  <c r="C1120" i="5"/>
  <c r="V1120" i="5" s="1"/>
  <c r="C1121" i="5"/>
  <c r="V1121" i="5"/>
  <c r="C1122" i="5"/>
  <c r="V1122" i="5" s="1"/>
  <c r="C1123" i="5"/>
  <c r="V1123" i="5"/>
  <c r="C1124" i="5"/>
  <c r="V1124" i="5"/>
  <c r="C1125" i="5"/>
  <c r="V1125" i="5" s="1"/>
  <c r="C1126" i="5"/>
  <c r="V1126" i="5" s="1"/>
  <c r="C1127" i="5"/>
  <c r="V1127" i="5" s="1"/>
  <c r="C1128" i="5"/>
  <c r="V1128" i="5" s="1"/>
  <c r="C1129" i="5"/>
  <c r="V1129" i="5"/>
  <c r="C1130" i="5"/>
  <c r="V1130" i="5" s="1"/>
  <c r="C1131" i="5"/>
  <c r="V1131" i="5"/>
  <c r="C1132" i="5"/>
  <c r="V1132" i="5"/>
  <c r="C1133" i="5"/>
  <c r="V1133" i="5" s="1"/>
  <c r="C1134" i="5"/>
  <c r="V1134" i="5" s="1"/>
  <c r="C1135" i="5"/>
  <c r="V1135" i="5" s="1"/>
  <c r="C1136" i="5"/>
  <c r="V1136" i="5" s="1"/>
  <c r="C1137" i="5"/>
  <c r="V1137" i="5"/>
  <c r="C1138" i="5"/>
  <c r="V1138" i="5" s="1"/>
  <c r="C1139" i="5"/>
  <c r="V1139" i="5" s="1"/>
  <c r="C1140" i="5"/>
  <c r="V1140" i="5"/>
  <c r="C1141" i="5"/>
  <c r="V1141" i="5" s="1"/>
  <c r="C1142" i="5"/>
  <c r="V1142" i="5" s="1"/>
  <c r="C1143" i="5"/>
  <c r="C1144" i="5"/>
  <c r="V1144" i="5" s="1"/>
  <c r="C1145" i="5"/>
  <c r="V1145" i="5" s="1"/>
  <c r="C1146" i="5"/>
  <c r="V1146" i="5"/>
  <c r="C1147" i="5"/>
  <c r="V1147" i="5" s="1"/>
  <c r="C1148" i="5"/>
  <c r="V1148" i="5" s="1"/>
  <c r="C1149" i="5"/>
  <c r="V1149" i="5"/>
  <c r="C1150" i="5"/>
  <c r="V1150" i="5"/>
  <c r="C1151" i="5"/>
  <c r="V1151" i="5"/>
  <c r="C1152" i="5"/>
  <c r="V1152" i="5" s="1"/>
  <c r="C1153" i="5"/>
  <c r="V1153" i="5" s="1"/>
  <c r="C1154" i="5"/>
  <c r="V1154" i="5" s="1"/>
  <c r="C1155" i="5"/>
  <c r="V1155" i="5" s="1"/>
  <c r="C1156" i="5"/>
  <c r="V1156" i="5" s="1"/>
  <c r="C1157" i="5"/>
  <c r="V1157" i="5"/>
  <c r="C1158" i="5"/>
  <c r="V1158" i="5"/>
  <c r="C1159" i="5"/>
  <c r="V1159" i="5"/>
  <c r="C1160" i="5"/>
  <c r="V1160" i="5" s="1"/>
  <c r="C1161" i="5"/>
  <c r="V1161" i="5" s="1"/>
  <c r="C1162" i="5"/>
  <c r="V1162" i="5"/>
  <c r="C1163" i="5"/>
  <c r="V1163" i="5" s="1"/>
  <c r="C1164" i="5"/>
  <c r="V1164" i="5" s="1"/>
  <c r="C1165" i="5"/>
  <c r="V1165" i="5"/>
  <c r="C1166" i="5"/>
  <c r="V1166" i="5"/>
  <c r="C1167" i="5"/>
  <c r="C1168" i="5"/>
  <c r="V1168" i="5" s="1"/>
  <c r="C1169" i="5"/>
  <c r="C1170" i="5"/>
  <c r="V1170" i="5" s="1"/>
  <c r="C1171" i="5"/>
  <c r="V1171" i="5"/>
  <c r="C1172" i="5"/>
  <c r="V1172" i="5" s="1"/>
  <c r="C1173" i="5"/>
  <c r="V1173" i="5" s="1"/>
  <c r="C1174" i="5"/>
  <c r="V1174" i="5"/>
  <c r="C1175" i="5"/>
  <c r="V1175" i="5"/>
  <c r="C1176" i="5"/>
  <c r="V1176" i="5"/>
  <c r="C1177" i="5"/>
  <c r="V1177" i="5" s="1"/>
  <c r="C1178" i="5"/>
  <c r="V1178" i="5" s="1"/>
  <c r="C1179" i="5"/>
  <c r="V1179" i="5"/>
  <c r="C1180" i="5"/>
  <c r="V1180" i="5" s="1"/>
  <c r="C1181" i="5"/>
  <c r="V1181" i="5" s="1"/>
  <c r="C1182" i="5"/>
  <c r="V1182" i="5"/>
  <c r="C1183" i="5"/>
  <c r="V1183" i="5"/>
  <c r="C1184" i="5"/>
  <c r="V1184" i="5"/>
  <c r="C1185" i="5"/>
  <c r="V1185" i="5" s="1"/>
  <c r="C1186" i="5"/>
  <c r="V1186" i="5" s="1"/>
  <c r="C1187" i="5"/>
  <c r="C1188" i="5"/>
  <c r="C1189" i="5"/>
  <c r="V1189" i="5" s="1"/>
  <c r="C1190" i="5"/>
  <c r="V1190" i="5" s="1"/>
  <c r="C1191" i="5"/>
  <c r="V1191" i="5"/>
  <c r="C1192" i="5"/>
  <c r="V1192" i="5"/>
  <c r="C1193" i="5"/>
  <c r="V1193" i="5"/>
  <c r="C1194" i="5"/>
  <c r="V1194" i="5" s="1"/>
  <c r="C1195" i="5"/>
  <c r="V1195" i="5" s="1"/>
  <c r="C1196" i="5"/>
  <c r="V1196" i="5"/>
  <c r="C1197" i="5"/>
  <c r="V1197" i="5" s="1"/>
  <c r="C1198" i="5"/>
  <c r="V1198" i="5" s="1"/>
  <c r="C1199" i="5"/>
  <c r="V1199" i="5"/>
  <c r="C1200" i="5"/>
  <c r="V1200" i="5"/>
  <c r="C1201" i="5"/>
  <c r="V1201" i="5"/>
  <c r="C1202" i="5"/>
  <c r="V1202" i="5" s="1"/>
  <c r="C1203" i="5"/>
  <c r="V1203" i="5" s="1"/>
  <c r="C1204" i="5"/>
  <c r="V1204" i="5"/>
  <c r="C1205" i="5"/>
  <c r="V1205" i="5" s="1"/>
  <c r="C1206" i="5"/>
  <c r="V1206" i="5" s="1"/>
  <c r="C1207" i="5"/>
  <c r="V1207" i="5"/>
  <c r="C1208" i="5"/>
  <c r="V1208" i="5"/>
  <c r="C1209" i="5"/>
  <c r="V1209" i="5"/>
  <c r="C1210" i="5"/>
  <c r="V1210" i="5" s="1"/>
  <c r="C1211" i="5"/>
  <c r="V1211" i="5" s="1"/>
  <c r="C1212" i="5"/>
  <c r="V1212" i="5"/>
  <c r="C1213" i="5"/>
  <c r="V1213" i="5" s="1"/>
  <c r="C1214" i="5"/>
  <c r="V1214" i="5" s="1"/>
  <c r="C1215" i="5"/>
  <c r="V1215" i="5"/>
  <c r="C1216" i="5"/>
  <c r="V1216" i="5"/>
  <c r="C1217" i="5"/>
  <c r="V1217" i="5"/>
  <c r="C1218" i="5"/>
  <c r="V1218" i="5" s="1"/>
  <c r="C1219" i="5"/>
  <c r="V1219" i="5" s="1"/>
  <c r="C1220" i="5"/>
  <c r="V1220" i="5" s="1"/>
  <c r="C1221" i="5"/>
  <c r="V1221" i="5" s="1"/>
  <c r="C1222" i="5"/>
  <c r="V1222" i="5" s="1"/>
  <c r="C1223" i="5"/>
  <c r="V1223" i="5"/>
  <c r="C1224" i="5"/>
  <c r="V1224" i="5"/>
  <c r="C1225" i="5"/>
  <c r="V1225" i="5"/>
  <c r="C1226" i="5"/>
  <c r="V1226" i="5" s="1"/>
  <c r="C1227" i="5"/>
  <c r="V1227" i="5" s="1"/>
  <c r="C1228" i="5"/>
  <c r="V1228" i="5"/>
  <c r="C1229" i="5"/>
  <c r="V1229" i="5" s="1"/>
  <c r="C1230" i="5"/>
  <c r="V1230" i="5" s="1"/>
  <c r="C1231" i="5"/>
  <c r="V1231" i="5"/>
  <c r="C1232" i="5"/>
  <c r="V1232" i="5"/>
  <c r="C1233" i="5"/>
  <c r="V1233" i="5"/>
  <c r="C1234" i="5"/>
  <c r="V1234" i="5" s="1"/>
  <c r="C1235" i="5"/>
  <c r="V1235" i="5" s="1"/>
  <c r="C1236" i="5"/>
  <c r="V1236" i="5"/>
  <c r="C1237" i="5"/>
  <c r="V1237" i="5" s="1"/>
  <c r="C1238" i="5"/>
  <c r="V1238" i="5" s="1"/>
  <c r="C1239" i="5"/>
  <c r="V1239" i="5"/>
  <c r="C1240" i="5"/>
  <c r="V1240" i="5"/>
  <c r="C1241" i="5"/>
  <c r="V1241" i="5"/>
  <c r="C1242" i="5"/>
  <c r="V1242" i="5" s="1"/>
  <c r="C1243" i="5"/>
  <c r="V1243" i="5" s="1"/>
  <c r="C1244" i="5"/>
  <c r="V1244" i="5"/>
  <c r="C1245" i="5"/>
  <c r="V1245" i="5" s="1"/>
  <c r="C1246" i="5"/>
  <c r="V1246" i="5" s="1"/>
  <c r="C1247" i="5"/>
  <c r="V1247" i="5"/>
  <c r="C1248" i="5"/>
  <c r="V1248" i="5"/>
  <c r="C1249" i="5"/>
  <c r="V1249" i="5"/>
  <c r="C1250" i="5"/>
  <c r="V1250" i="5" s="1"/>
  <c r="C1251" i="5"/>
  <c r="V1251" i="5" s="1"/>
  <c r="C1252" i="5"/>
  <c r="V1252" i="5" s="1"/>
  <c r="C1253" i="5"/>
  <c r="V1253" i="5" s="1"/>
  <c r="C1254" i="5"/>
  <c r="V1254" i="5" s="1"/>
  <c r="C1255" i="5"/>
  <c r="V1255" i="5"/>
  <c r="C1256" i="5"/>
  <c r="V1256" i="5"/>
  <c r="C1257" i="5"/>
  <c r="C1258" i="5"/>
  <c r="V1258" i="5" s="1"/>
  <c r="C1259" i="5"/>
  <c r="V1259" i="5" s="1"/>
  <c r="C1260" i="5"/>
  <c r="V1260" i="5"/>
  <c r="C1261" i="5"/>
  <c r="V1261" i="5"/>
  <c r="C1262" i="5"/>
  <c r="V1262" i="5" s="1"/>
  <c r="C1263" i="5"/>
  <c r="V1263" i="5"/>
  <c r="C1264" i="5"/>
  <c r="V1264" i="5" s="1"/>
  <c r="C1265" i="5"/>
  <c r="V1265" i="5" s="1"/>
  <c r="C1266" i="5"/>
  <c r="V1266" i="5" s="1"/>
  <c r="C1267" i="5"/>
  <c r="V1267" i="5" s="1"/>
  <c r="C1268" i="5"/>
  <c r="V1268" i="5"/>
  <c r="C1269" i="5"/>
  <c r="V1269" i="5"/>
  <c r="C1270" i="5"/>
  <c r="V1270" i="5" s="1"/>
  <c r="C1271" i="5"/>
  <c r="V1271" i="5"/>
  <c r="C1272" i="5"/>
  <c r="V1272" i="5" s="1"/>
  <c r="C1273" i="5"/>
  <c r="V1273" i="5" s="1"/>
  <c r="C1274" i="5"/>
  <c r="V1274" i="5" s="1"/>
  <c r="C1275" i="5"/>
  <c r="V1275" i="5" s="1"/>
  <c r="C1276" i="5"/>
  <c r="V1276" i="5"/>
  <c r="C1277" i="5"/>
  <c r="V1277" i="5"/>
  <c r="C1278" i="5"/>
  <c r="V1278" i="5" s="1"/>
  <c r="C1279" i="5"/>
  <c r="V1279" i="5"/>
  <c r="C1280" i="5"/>
  <c r="V1280" i="5" s="1"/>
  <c r="C1281" i="5"/>
  <c r="V1281" i="5" s="1"/>
  <c r="C1282" i="5"/>
  <c r="V1282" i="5" s="1"/>
  <c r="C1283" i="5"/>
  <c r="V1283" i="5" s="1"/>
  <c r="C1284" i="5"/>
  <c r="V1284" i="5"/>
  <c r="C1285" i="5"/>
  <c r="V1285" i="5" s="1"/>
  <c r="C1286" i="5"/>
  <c r="V1286" i="5" s="1"/>
  <c r="C1287" i="5"/>
  <c r="V1287" i="5"/>
  <c r="C1288" i="5"/>
  <c r="V1288" i="5" s="1"/>
  <c r="C1289" i="5"/>
  <c r="V1289" i="5" s="1"/>
  <c r="C1290" i="5"/>
  <c r="V1290" i="5" s="1"/>
  <c r="C1291" i="5"/>
  <c r="V1291" i="5" s="1"/>
  <c r="C1292" i="5"/>
  <c r="V1292" i="5"/>
  <c r="C1293" i="5"/>
  <c r="V1293" i="5" s="1"/>
  <c r="C1294" i="5"/>
  <c r="V1294" i="5" s="1"/>
  <c r="C1295" i="5"/>
  <c r="V1295" i="5"/>
  <c r="C1296" i="5"/>
  <c r="V1296" i="5" s="1"/>
  <c r="C1297" i="5"/>
  <c r="V1297" i="5" s="1"/>
  <c r="C1298" i="5"/>
  <c r="V1298" i="5" s="1"/>
  <c r="C1299" i="5"/>
  <c r="V1299" i="5" s="1"/>
  <c r="C1300" i="5"/>
  <c r="V1300" i="5"/>
  <c r="C1301" i="5"/>
  <c r="V1301" i="5"/>
  <c r="C1302" i="5"/>
  <c r="V1302" i="5" s="1"/>
  <c r="C1303" i="5"/>
  <c r="V1303" i="5"/>
  <c r="C1304" i="5"/>
  <c r="V1304" i="5" s="1"/>
  <c r="C1305" i="5"/>
  <c r="V1305" i="5" s="1"/>
  <c r="C1306" i="5"/>
  <c r="V1306" i="5" s="1"/>
  <c r="C1307" i="5"/>
  <c r="V1307" i="5" s="1"/>
  <c r="C1308" i="5"/>
  <c r="V1308" i="5"/>
  <c r="C1309" i="5"/>
  <c r="V1309" i="5"/>
  <c r="C1310" i="5"/>
  <c r="V1310" i="5" s="1"/>
  <c r="C1311" i="5"/>
  <c r="V1311" i="5"/>
  <c r="C1312" i="5"/>
  <c r="V1312" i="5" s="1"/>
  <c r="C1313" i="5"/>
  <c r="V1313" i="5" s="1"/>
  <c r="C1314" i="5"/>
  <c r="V1314" i="5" s="1"/>
  <c r="C1315" i="5"/>
  <c r="V1315" i="5" s="1"/>
  <c r="C1316" i="5"/>
  <c r="V1316" i="5"/>
  <c r="C1317" i="5"/>
  <c r="V1317" i="5" s="1"/>
  <c r="C1318" i="5"/>
  <c r="V1318" i="5" s="1"/>
  <c r="C1319" i="5"/>
  <c r="V1319" i="5"/>
  <c r="C1320" i="5"/>
  <c r="V1320" i="5" s="1"/>
  <c r="C1321" i="5"/>
  <c r="V1321" i="5" s="1"/>
  <c r="C1322" i="5"/>
  <c r="V1322" i="5" s="1"/>
  <c r="C1323" i="5"/>
  <c r="V1323" i="5" s="1"/>
  <c r="C1324" i="5"/>
  <c r="V1324" i="5"/>
  <c r="C1325" i="5"/>
  <c r="V1325" i="5" s="1"/>
  <c r="C1326" i="5"/>
  <c r="V1326" i="5" s="1"/>
  <c r="C1327" i="5"/>
  <c r="V1327" i="5"/>
  <c r="C1328" i="5"/>
  <c r="V1328" i="5" s="1"/>
  <c r="C1329" i="5"/>
  <c r="V1329" i="5" s="1"/>
  <c r="C1330" i="5"/>
  <c r="V1330" i="5" s="1"/>
  <c r="C1331" i="5"/>
  <c r="V1331" i="5" s="1"/>
  <c r="C1332" i="5"/>
  <c r="V1332" i="5"/>
  <c r="C1333" i="5"/>
  <c r="V1333" i="5" s="1"/>
  <c r="C1334" i="5"/>
  <c r="V1334" i="5" s="1"/>
  <c r="C1335" i="5"/>
  <c r="V1335" i="5"/>
  <c r="C1336" i="5"/>
  <c r="V1336" i="5" s="1"/>
  <c r="C1337" i="5"/>
  <c r="V1337" i="5" s="1"/>
  <c r="C1338" i="5"/>
  <c r="V1338" i="5" s="1"/>
  <c r="C1339" i="5"/>
  <c r="V1339" i="5" s="1"/>
  <c r="C1340" i="5"/>
  <c r="V1340" i="5"/>
  <c r="C1341" i="5"/>
  <c r="V1341" i="5"/>
  <c r="C1342" i="5"/>
  <c r="V1342" i="5" s="1"/>
  <c r="C1343" i="5"/>
  <c r="V1343" i="5"/>
  <c r="C1344" i="5"/>
  <c r="C1345" i="5"/>
  <c r="V1345" i="5"/>
  <c r="C1346" i="5"/>
  <c r="V1346" i="5"/>
  <c r="C1347" i="5"/>
  <c r="V1347" i="5"/>
  <c r="C1348" i="5"/>
  <c r="V1348" i="5" s="1"/>
  <c r="C1349" i="5"/>
  <c r="V1349" i="5"/>
  <c r="C1350" i="5"/>
  <c r="V1350" i="5" s="1"/>
  <c r="C1351" i="5"/>
  <c r="V1351" i="5"/>
  <c r="C1352" i="5"/>
  <c r="V1352" i="5"/>
  <c r="C1353" i="5"/>
  <c r="V1353" i="5"/>
  <c r="C1354" i="5"/>
  <c r="V1354" i="5"/>
  <c r="C1355" i="5"/>
  <c r="V1355" i="5" s="1"/>
  <c r="C1356" i="5"/>
  <c r="V1356" i="5" s="1"/>
  <c r="C1357" i="5"/>
  <c r="V1357" i="5" s="1"/>
  <c r="C1358" i="5"/>
  <c r="V1358" i="5" s="1"/>
  <c r="C1359" i="5"/>
  <c r="V1359" i="5"/>
  <c r="C1360" i="5"/>
  <c r="V1360" i="5"/>
  <c r="C1361" i="5"/>
  <c r="V1361" i="5"/>
  <c r="C1362" i="5"/>
  <c r="V1362" i="5"/>
  <c r="C1363" i="5"/>
  <c r="V1363" i="5" s="1"/>
  <c r="C1364" i="5"/>
  <c r="V1364" i="5" s="1"/>
  <c r="C1365" i="5"/>
  <c r="V1365" i="5" s="1"/>
  <c r="C1366" i="5"/>
  <c r="V1366" i="5" s="1"/>
  <c r="C1367" i="5"/>
  <c r="V1367" i="5"/>
  <c r="C1368" i="5"/>
  <c r="V1368" i="5"/>
  <c r="C1369" i="5"/>
  <c r="V1369" i="5"/>
  <c r="C1370" i="5"/>
  <c r="V1370" i="5"/>
  <c r="C1371" i="5"/>
  <c r="V1371" i="5" s="1"/>
  <c r="C1372" i="5"/>
  <c r="V1372" i="5" s="1"/>
  <c r="C1373" i="5"/>
  <c r="V1373" i="5"/>
  <c r="C1374" i="5"/>
  <c r="V1374" i="5" s="1"/>
  <c r="C1375" i="5"/>
  <c r="V1375" i="5"/>
  <c r="C1376" i="5"/>
  <c r="V1376" i="5"/>
  <c r="C1377" i="5"/>
  <c r="V1377" i="5"/>
  <c r="C1378" i="5"/>
  <c r="V1378" i="5"/>
  <c r="C1379" i="5"/>
  <c r="V1379" i="5" s="1"/>
  <c r="C1380" i="5"/>
  <c r="V1380" i="5" s="1"/>
  <c r="C1381" i="5"/>
  <c r="V1381" i="5"/>
  <c r="C1382" i="5"/>
  <c r="C1383" i="5"/>
  <c r="V1383" i="5" s="1"/>
  <c r="C1384" i="5"/>
  <c r="V1384" i="5"/>
  <c r="C1385" i="5"/>
  <c r="V1385" i="5" s="1"/>
  <c r="C1386" i="5"/>
  <c r="V1386" i="5" s="1"/>
  <c r="C1387" i="5"/>
  <c r="V1387" i="5" s="1"/>
  <c r="C1388" i="5"/>
  <c r="C1389" i="5"/>
  <c r="V1389" i="5" s="1"/>
  <c r="C1390" i="5"/>
  <c r="V1390" i="5"/>
  <c r="C1391" i="5"/>
  <c r="V1391" i="5" s="1"/>
  <c r="C1392" i="5"/>
  <c r="V1392" i="5"/>
  <c r="C1393" i="5"/>
  <c r="V1393" i="5"/>
  <c r="C1394" i="5"/>
  <c r="V1394" i="5"/>
  <c r="C1395" i="5"/>
  <c r="V1395" i="5"/>
  <c r="C1396" i="5"/>
  <c r="V1396" i="5" s="1"/>
  <c r="C1397" i="5"/>
  <c r="V1397" i="5" s="1"/>
  <c r="C1398" i="5"/>
  <c r="V1398" i="5"/>
  <c r="C1399" i="5"/>
  <c r="V1399" i="5" s="1"/>
  <c r="C1400" i="5"/>
  <c r="V1400" i="5"/>
  <c r="C1401" i="5"/>
  <c r="V1401" i="5"/>
  <c r="C1402" i="5"/>
  <c r="V1402" i="5"/>
  <c r="C1403" i="5"/>
  <c r="V1403" i="5"/>
  <c r="C1404" i="5"/>
  <c r="V1404" i="5" s="1"/>
  <c r="C1405" i="5"/>
  <c r="V1405" i="5" s="1"/>
  <c r="C1406" i="5"/>
  <c r="V1406" i="5" s="1"/>
  <c r="C1407" i="5"/>
  <c r="V1407" i="5" s="1"/>
  <c r="C1408" i="5"/>
  <c r="V1408" i="5" s="1"/>
  <c r="C1409" i="5"/>
  <c r="V1409" i="5"/>
  <c r="C1410" i="5"/>
  <c r="V1410" i="5"/>
  <c r="C1411" i="5"/>
  <c r="V1411" i="5"/>
  <c r="C1412" i="5"/>
  <c r="V1412" i="5" s="1"/>
  <c r="C1413" i="5"/>
  <c r="V1413" i="5" s="1"/>
  <c r="C1414" i="5"/>
  <c r="V1414" i="5"/>
  <c r="C1415" i="5"/>
  <c r="V1415" i="5" s="1"/>
  <c r="C1416" i="5"/>
  <c r="V1416" i="5" s="1"/>
  <c r="C1417" i="5"/>
  <c r="V1417" i="5"/>
  <c r="C1418" i="5"/>
  <c r="V1418" i="5"/>
  <c r="C1419" i="5"/>
  <c r="V1419" i="5"/>
  <c r="C1420" i="5"/>
  <c r="V1420" i="5" s="1"/>
  <c r="C1421" i="5"/>
  <c r="V1421" i="5" s="1"/>
  <c r="C1422" i="5"/>
  <c r="V1422" i="5" s="1"/>
  <c r="C1423" i="5"/>
  <c r="V1423" i="5" s="1"/>
  <c r="C1424" i="5"/>
  <c r="V1424" i="5" s="1"/>
  <c r="C1425" i="5"/>
  <c r="V1425" i="5"/>
  <c r="C1426" i="5"/>
  <c r="V1426" i="5"/>
  <c r="C1427" i="5"/>
  <c r="V1427" i="5"/>
  <c r="C1428" i="5"/>
  <c r="V1428" i="5" s="1"/>
  <c r="C1429" i="5"/>
  <c r="V1429" i="5" s="1"/>
  <c r="C1430" i="5"/>
  <c r="V1430" i="5"/>
  <c r="C1431" i="5"/>
  <c r="V1431" i="5" s="1"/>
  <c r="C1432" i="5"/>
  <c r="V1432" i="5" s="1"/>
  <c r="C1433" i="5"/>
  <c r="V1433" i="5"/>
  <c r="C1434" i="5"/>
  <c r="V1434" i="5"/>
  <c r="C1435" i="5"/>
  <c r="V1435" i="5"/>
  <c r="C1436" i="5"/>
  <c r="V1436" i="5" s="1"/>
  <c r="C1437" i="5"/>
  <c r="V1437" i="5" s="1"/>
  <c r="C1438" i="5"/>
  <c r="V1438" i="5" s="1"/>
  <c r="C1439" i="5"/>
  <c r="V1439" i="5" s="1"/>
  <c r="C1440" i="5"/>
  <c r="V1440" i="5" s="1"/>
  <c r="C1441" i="5"/>
  <c r="V1441" i="5"/>
  <c r="C1442" i="5"/>
  <c r="V1442" i="5"/>
  <c r="C1443" i="5"/>
  <c r="V1443" i="5"/>
  <c r="C1444" i="5"/>
  <c r="V1444" i="5" s="1"/>
  <c r="C1445" i="5"/>
  <c r="V1445" i="5" s="1"/>
  <c r="C1446" i="5"/>
  <c r="V1446" i="5"/>
  <c r="C1447" i="5"/>
  <c r="V1447" i="5" s="1"/>
  <c r="C1448" i="5"/>
  <c r="V1448" i="5" s="1"/>
  <c r="C1449" i="5"/>
  <c r="V1449" i="5"/>
  <c r="C1450" i="5"/>
  <c r="V1450" i="5"/>
  <c r="C1451" i="5"/>
  <c r="V1451" i="5"/>
  <c r="C1452" i="5"/>
  <c r="V1452" i="5" s="1"/>
  <c r="C1453" i="5"/>
  <c r="V1453" i="5" s="1"/>
  <c r="C1454" i="5"/>
  <c r="V1454" i="5" s="1"/>
  <c r="C1455" i="5"/>
  <c r="V1455" i="5" s="1"/>
  <c r="C1456" i="5"/>
  <c r="C1457" i="5"/>
  <c r="V1457" i="5"/>
  <c r="C1458" i="5"/>
  <c r="V1458" i="5" s="1"/>
  <c r="C1459" i="5"/>
  <c r="V1459" i="5" s="1"/>
  <c r="C1460" i="5"/>
  <c r="V1460" i="5" s="1"/>
  <c r="C1461" i="5"/>
  <c r="V1461" i="5"/>
  <c r="C1462" i="5"/>
  <c r="V1462" i="5"/>
  <c r="C1463" i="5"/>
  <c r="V1463" i="5" s="1"/>
  <c r="C1464" i="5"/>
  <c r="V1464" i="5" s="1"/>
  <c r="C1465" i="5"/>
  <c r="V1465" i="5"/>
  <c r="C1466" i="5"/>
  <c r="C1467" i="5"/>
  <c r="V1467" i="5"/>
  <c r="C1468" i="5"/>
  <c r="V1468" i="5"/>
  <c r="C1469" i="5"/>
  <c r="V1469" i="5" s="1"/>
  <c r="C1470" i="5"/>
  <c r="V1470" i="5" s="1"/>
  <c r="C1471" i="5"/>
  <c r="V1471" i="5" s="1"/>
  <c r="C1472" i="5"/>
  <c r="V1472" i="5" s="1"/>
  <c r="C1473" i="5"/>
  <c r="V1473" i="5" s="1"/>
  <c r="C1474" i="5"/>
  <c r="V1474" i="5"/>
  <c r="C1475" i="5"/>
  <c r="V1475" i="5"/>
  <c r="C1476" i="5"/>
  <c r="V1476" i="5"/>
  <c r="C1477" i="5"/>
  <c r="V1477" i="5" s="1"/>
  <c r="C1478" i="5"/>
  <c r="V1478" i="5" s="1"/>
  <c r="C1479" i="5"/>
  <c r="V1479" i="5" s="1"/>
  <c r="C1480" i="5"/>
  <c r="V1480" i="5" s="1"/>
  <c r="C1481" i="5"/>
  <c r="V1481" i="5" s="1"/>
  <c r="C1482" i="5"/>
  <c r="V1482" i="5"/>
  <c r="C1483" i="5"/>
  <c r="V1483" i="5"/>
  <c r="C1484" i="5"/>
  <c r="V1484" i="5"/>
  <c r="C1485" i="5"/>
  <c r="V1485" i="5" s="1"/>
  <c r="C1486" i="5"/>
  <c r="V1486" i="5" s="1"/>
  <c r="C1487" i="5"/>
  <c r="V1487" i="5" s="1"/>
  <c r="C1488" i="5"/>
  <c r="V1488" i="5" s="1"/>
  <c r="C1489" i="5"/>
  <c r="V1489" i="5" s="1"/>
  <c r="C1490" i="5"/>
  <c r="V1490" i="5"/>
  <c r="C1491" i="5"/>
  <c r="V1491" i="5"/>
  <c r="C1492" i="5"/>
  <c r="V1492" i="5"/>
  <c r="C1493" i="5"/>
  <c r="V1493" i="5" s="1"/>
  <c r="C1494" i="5"/>
  <c r="V1494" i="5" s="1"/>
  <c r="C1495" i="5"/>
  <c r="V1495" i="5" s="1"/>
  <c r="C1496" i="5"/>
  <c r="V1496" i="5" s="1"/>
  <c r="C1497" i="5"/>
  <c r="V1497" i="5" s="1"/>
  <c r="C1498" i="5"/>
  <c r="V1498" i="5"/>
  <c r="C1499" i="5"/>
  <c r="V1499" i="5"/>
  <c r="C1500" i="5"/>
  <c r="V1500" i="5"/>
  <c r="C1501" i="5"/>
  <c r="C1502" i="5"/>
  <c r="V1502" i="5"/>
  <c r="C1503" i="5"/>
  <c r="V1503" i="5"/>
  <c r="C1504" i="5"/>
  <c r="V1504" i="5"/>
  <c r="C1505" i="5"/>
  <c r="V1505" i="5" s="1"/>
  <c r="C1506" i="5"/>
  <c r="V1506" i="5"/>
  <c r="C1507" i="5"/>
  <c r="V1507" i="5" s="1"/>
  <c r="C1508" i="5"/>
  <c r="V1508" i="5" s="1"/>
  <c r="C1509" i="5"/>
  <c r="V1509" i="5" s="1"/>
  <c r="C1510" i="5"/>
  <c r="V1510" i="5" s="1"/>
  <c r="C1511" i="5"/>
  <c r="V1511" i="5"/>
  <c r="C1512" i="5"/>
  <c r="C1513" i="5"/>
  <c r="V1513" i="5" s="1"/>
  <c r="C1514" i="5"/>
  <c r="V1514" i="5"/>
  <c r="C1515" i="5"/>
  <c r="V1515" i="5"/>
  <c r="C1516" i="5"/>
  <c r="V1516" i="5"/>
  <c r="C1517" i="5"/>
  <c r="V1517" i="5"/>
  <c r="C1518" i="5"/>
  <c r="V1518" i="5" s="1"/>
  <c r="C1519" i="5"/>
  <c r="V1519" i="5" s="1"/>
  <c r="C1520" i="5"/>
  <c r="V1520" i="5"/>
  <c r="C1521" i="5"/>
  <c r="V1521" i="5" s="1"/>
  <c r="C1522" i="5"/>
  <c r="V1522" i="5" s="1"/>
  <c r="C1523" i="5"/>
  <c r="V1523" i="5"/>
  <c r="C1524" i="5"/>
  <c r="V1524" i="5"/>
  <c r="C1525" i="5"/>
  <c r="V1525" i="5"/>
  <c r="C1526" i="5"/>
  <c r="V1526" i="5" s="1"/>
  <c r="C1527" i="5"/>
  <c r="V1527" i="5" s="1"/>
  <c r="C1528" i="5"/>
  <c r="V1528" i="5"/>
  <c r="C1529" i="5"/>
  <c r="V1529" i="5" s="1"/>
  <c r="C1530" i="5"/>
  <c r="V1530" i="5" s="1"/>
  <c r="C1531" i="5"/>
  <c r="V1531" i="5"/>
  <c r="C1532" i="5"/>
  <c r="V1532" i="5"/>
  <c r="C1533" i="5"/>
  <c r="V1533" i="5"/>
  <c r="C1534" i="5"/>
  <c r="V1534" i="5" s="1"/>
  <c r="C1535" i="5"/>
  <c r="V1535" i="5" s="1"/>
  <c r="C1536" i="5"/>
  <c r="C1537" i="5"/>
  <c r="V1537" i="5"/>
  <c r="C1538" i="5"/>
  <c r="V1538" i="5" s="1"/>
  <c r="C1539" i="5"/>
  <c r="V1539" i="5" s="1"/>
  <c r="C1540" i="5"/>
  <c r="V1540" i="5" s="1"/>
  <c r="C1541" i="5"/>
  <c r="V1541" i="5" s="1"/>
  <c r="C1542" i="5"/>
  <c r="V1542" i="5" s="1"/>
  <c r="C1543" i="5"/>
  <c r="V1543" i="5" s="1"/>
  <c r="C1544" i="5"/>
  <c r="C1545" i="5"/>
  <c r="V1545" i="5" s="1"/>
  <c r="C1546" i="5"/>
  <c r="V1546" i="5" s="1"/>
  <c r="C1547" i="5"/>
  <c r="V1547" i="5" s="1"/>
  <c r="C1548" i="5"/>
  <c r="V1548" i="5"/>
  <c r="C1549" i="5"/>
  <c r="V1549" i="5"/>
  <c r="C1550" i="5"/>
  <c r="C1551" i="5"/>
  <c r="V1551" i="5" s="1"/>
  <c r="C1552" i="5"/>
  <c r="V1552" i="5" s="1"/>
  <c r="C1553" i="5"/>
  <c r="V1553" i="5"/>
  <c r="C1554" i="5"/>
  <c r="V1554" i="5"/>
  <c r="C1555" i="5"/>
  <c r="V1555" i="5" s="1"/>
  <c r="C1556" i="5"/>
  <c r="V1556" i="5" s="1"/>
  <c r="C1557" i="5"/>
  <c r="V1557" i="5" s="1"/>
  <c r="C1558" i="5"/>
  <c r="V1558" i="5" s="1"/>
  <c r="C1559" i="5"/>
  <c r="V1559" i="5" s="1"/>
  <c r="C1560" i="5"/>
  <c r="V1560" i="5" s="1"/>
  <c r="C1561" i="5"/>
  <c r="V1561" i="5"/>
  <c r="C1562" i="5"/>
  <c r="V1562" i="5"/>
  <c r="C1563" i="5"/>
  <c r="V1563" i="5" s="1"/>
  <c r="C1564" i="5"/>
  <c r="V1564" i="5" s="1"/>
  <c r="C1565" i="5"/>
  <c r="V1565" i="5" s="1"/>
  <c r="C1566" i="5"/>
  <c r="V1566" i="5" s="1"/>
  <c r="C1567" i="5"/>
  <c r="V1567" i="5" s="1"/>
  <c r="C1568" i="5"/>
  <c r="V1568" i="5" s="1"/>
  <c r="C1569" i="5"/>
  <c r="V1569" i="5"/>
  <c r="C1570" i="5"/>
  <c r="V1570" i="5"/>
  <c r="C1571" i="5"/>
  <c r="V1571" i="5" s="1"/>
  <c r="C1572" i="5"/>
  <c r="V1572" i="5" s="1"/>
  <c r="C1573" i="5"/>
  <c r="V1573" i="5" s="1"/>
  <c r="C1574" i="5"/>
  <c r="V1574" i="5" s="1"/>
  <c r="C1575" i="5"/>
  <c r="V1575" i="5" s="1"/>
  <c r="C1576" i="5"/>
  <c r="V1576" i="5" s="1"/>
  <c r="C1577" i="5"/>
  <c r="V1577" i="5"/>
  <c r="C1578" i="5"/>
  <c r="V1578" i="5" s="1"/>
  <c r="C1579" i="5"/>
  <c r="V1579" i="5" s="1"/>
  <c r="C1580" i="5"/>
  <c r="V1580" i="5" s="1"/>
  <c r="C1581" i="5"/>
  <c r="V1581" i="5" s="1"/>
  <c r="C1582" i="5"/>
  <c r="V1582" i="5" s="1"/>
  <c r="C1583" i="5"/>
  <c r="V1583" i="5" s="1"/>
  <c r="C1584" i="5"/>
  <c r="V1584" i="5" s="1"/>
  <c r="C1585" i="5"/>
  <c r="V1585" i="5"/>
  <c r="C1586" i="5"/>
  <c r="V1586" i="5"/>
  <c r="C1587" i="5"/>
  <c r="V1587" i="5" s="1"/>
  <c r="C1588" i="5"/>
  <c r="V1588" i="5" s="1"/>
  <c r="C1589" i="5"/>
  <c r="V1589" i="5" s="1"/>
  <c r="C1590" i="5"/>
  <c r="V1590" i="5" s="1"/>
  <c r="C1591" i="5"/>
  <c r="V1591" i="5" s="1"/>
  <c r="C1592" i="5"/>
  <c r="V1592" i="5" s="1"/>
  <c r="C1593" i="5"/>
  <c r="V1593" i="5"/>
  <c r="C1594" i="5"/>
  <c r="V1594" i="5"/>
  <c r="C1595" i="5"/>
  <c r="V1595" i="5" s="1"/>
  <c r="C1596" i="5"/>
  <c r="V1596" i="5" s="1"/>
  <c r="C1597" i="5"/>
  <c r="V1597" i="5" s="1"/>
  <c r="C1598" i="5"/>
  <c r="V1598" i="5" s="1"/>
  <c r="C1599" i="5"/>
  <c r="C1600" i="5"/>
  <c r="V1600" i="5" s="1"/>
  <c r="C1601" i="5"/>
  <c r="V1601" i="5" s="1"/>
  <c r="C1602" i="5"/>
  <c r="V1602" i="5" s="1"/>
  <c r="C1603" i="5"/>
  <c r="V1603" i="5" s="1"/>
  <c r="C1604" i="5"/>
  <c r="V1604" i="5"/>
  <c r="C1605" i="5"/>
  <c r="V1605" i="5"/>
  <c r="C1606" i="5"/>
  <c r="V1606" i="5"/>
  <c r="C1607" i="5"/>
  <c r="V1607" i="5"/>
  <c r="C1608" i="5"/>
  <c r="V1608" i="5" s="1"/>
  <c r="C1609" i="5"/>
  <c r="V1609" i="5" s="1"/>
  <c r="C1610" i="5"/>
  <c r="V1610" i="5"/>
  <c r="C1611" i="5"/>
  <c r="V1611" i="5" s="1"/>
  <c r="C1612" i="5"/>
  <c r="V1612" i="5" s="1"/>
  <c r="C1613" i="5"/>
  <c r="V1613" i="5"/>
  <c r="C1614" i="5"/>
  <c r="V1614" i="5"/>
  <c r="C1615" i="5"/>
  <c r="V1615" i="5" s="1"/>
  <c r="C1616" i="5"/>
  <c r="V1616" i="5" s="1"/>
  <c r="C1617" i="5"/>
  <c r="V1617" i="5" s="1"/>
  <c r="C1618" i="5"/>
  <c r="V1618" i="5" s="1"/>
  <c r="C1619" i="5"/>
  <c r="V1619" i="5" s="1"/>
  <c r="C1620" i="5"/>
  <c r="V1620" i="5" s="1"/>
  <c r="C1621" i="5"/>
  <c r="V1621" i="5"/>
  <c r="C1622" i="5"/>
  <c r="V1622" i="5"/>
  <c r="C1623" i="5"/>
  <c r="V1623" i="5" s="1"/>
  <c r="C1624" i="5"/>
  <c r="V1624" i="5" s="1"/>
  <c r="C1625" i="5"/>
  <c r="V1625" i="5" s="1"/>
  <c r="C1626" i="5"/>
  <c r="V1626" i="5" s="1"/>
  <c r="C1627" i="5"/>
  <c r="V1627" i="5" s="1"/>
  <c r="C1628" i="5"/>
  <c r="V1628" i="5" s="1"/>
  <c r="C1629" i="5"/>
  <c r="V1629" i="5"/>
  <c r="C1630" i="5"/>
  <c r="V1630" i="5"/>
  <c r="C1631" i="5"/>
  <c r="V1631" i="5" s="1"/>
  <c r="C1632" i="5"/>
  <c r="V1632" i="5" s="1"/>
  <c r="C1633" i="5"/>
  <c r="V1633" i="5" s="1"/>
  <c r="C1634" i="5"/>
  <c r="V1634" i="5"/>
  <c r="C1635" i="5"/>
  <c r="V1635" i="5" s="1"/>
  <c r="C1636" i="5"/>
  <c r="V1636" i="5" s="1"/>
  <c r="C1637" i="5"/>
  <c r="V1637" i="5"/>
  <c r="C1638" i="5"/>
  <c r="V1638" i="5"/>
  <c r="C1639" i="5"/>
  <c r="V1639" i="5" s="1"/>
  <c r="C1640" i="5"/>
  <c r="V1640" i="5" s="1"/>
  <c r="C1641" i="5"/>
  <c r="V1641" i="5" s="1"/>
  <c r="C1642" i="5"/>
  <c r="V1642" i="5"/>
  <c r="C1643" i="5"/>
  <c r="V1643" i="5" s="1"/>
  <c r="C1644" i="5"/>
  <c r="V1644" i="5" s="1"/>
  <c r="C1645" i="5"/>
  <c r="V1645" i="5"/>
  <c r="C1646" i="5"/>
  <c r="V1646" i="5"/>
  <c r="C1647" i="5"/>
  <c r="V1647" i="5" s="1"/>
  <c r="C1648" i="5"/>
  <c r="V1648" i="5" s="1"/>
  <c r="C1649" i="5"/>
  <c r="V1649" i="5" s="1"/>
  <c r="C1650" i="5"/>
  <c r="V1650" i="5" s="1"/>
  <c r="C1651" i="5"/>
  <c r="V1651" i="5" s="1"/>
  <c r="C1652" i="5"/>
  <c r="V1652" i="5" s="1"/>
  <c r="C1653" i="5"/>
  <c r="V1653" i="5"/>
  <c r="C1654" i="5"/>
  <c r="V1654" i="5" s="1"/>
  <c r="C1655" i="5"/>
  <c r="V1655" i="5"/>
  <c r="C1656" i="5"/>
  <c r="V1656" i="5" s="1"/>
  <c r="C1657" i="5"/>
  <c r="V1657" i="5" s="1"/>
  <c r="C1658" i="5"/>
  <c r="V1658" i="5"/>
  <c r="C1659" i="5"/>
  <c r="V1659" i="5" s="1"/>
  <c r="C1660" i="5"/>
  <c r="V1660" i="5" s="1"/>
  <c r="C1661" i="5"/>
  <c r="V1661" i="5"/>
  <c r="C1662" i="5"/>
  <c r="V1662" i="5" s="1"/>
  <c r="C1663" i="5"/>
  <c r="V1663" i="5"/>
  <c r="C1664" i="5"/>
  <c r="C1665" i="5"/>
  <c r="V1665" i="5" s="1"/>
  <c r="C1666" i="5"/>
  <c r="V1666" i="5"/>
  <c r="C1667" i="5"/>
  <c r="V1667" i="5" s="1"/>
  <c r="C1668" i="5"/>
  <c r="V1668" i="5" s="1"/>
  <c r="C1669" i="5"/>
  <c r="V1669" i="5" s="1"/>
  <c r="C1670" i="5"/>
  <c r="V1670" i="5" s="1"/>
  <c r="C1671" i="5"/>
  <c r="V1671" i="5" s="1"/>
  <c r="C1672" i="5"/>
  <c r="V1672" i="5" s="1"/>
  <c r="C1673" i="5"/>
  <c r="V1673" i="5" s="1"/>
  <c r="C1674" i="5"/>
  <c r="V1674" i="5"/>
  <c r="C1675" i="5"/>
  <c r="V1675" i="5"/>
  <c r="C1676" i="5"/>
  <c r="V1676" i="5" s="1"/>
  <c r="C1677" i="5"/>
  <c r="V1677" i="5" s="1"/>
  <c r="C1678" i="5"/>
  <c r="V1678" i="5" s="1"/>
  <c r="C1679" i="5"/>
  <c r="V1679" i="5" s="1"/>
  <c r="C1680" i="5"/>
  <c r="V1680" i="5" s="1"/>
  <c r="C1681" i="5"/>
  <c r="V1681" i="5" s="1"/>
  <c r="C1682" i="5"/>
  <c r="V1682" i="5"/>
  <c r="C1683" i="5"/>
  <c r="V1683" i="5" s="1"/>
  <c r="C1684" i="5"/>
  <c r="C1685" i="5"/>
  <c r="V1685" i="5"/>
  <c r="C1686" i="5"/>
  <c r="V1686" i="5"/>
  <c r="C1687" i="5"/>
  <c r="V1687" i="5"/>
  <c r="C1688" i="5"/>
  <c r="V1688" i="5"/>
  <c r="C1689" i="5"/>
  <c r="V1689" i="5" s="1"/>
  <c r="C1690" i="5"/>
  <c r="V1690" i="5"/>
  <c r="C1691" i="5"/>
  <c r="V1691" i="5"/>
  <c r="C1692" i="5"/>
  <c r="V1692" i="5"/>
  <c r="C1693" i="5"/>
  <c r="V1693" i="5" s="1"/>
  <c r="C1694" i="5"/>
  <c r="V1694" i="5"/>
  <c r="C1695" i="5"/>
  <c r="V1695" i="5"/>
  <c r="C1696" i="5"/>
  <c r="V1696" i="5"/>
  <c r="C1697" i="5"/>
  <c r="V1697" i="5" s="1"/>
  <c r="C1698" i="5"/>
  <c r="V1698" i="5"/>
  <c r="C1699" i="5"/>
  <c r="V1699" i="5"/>
  <c r="C1700" i="5"/>
  <c r="V1700" i="5"/>
  <c r="C1701" i="5"/>
  <c r="V1701" i="5" s="1"/>
  <c r="C1702" i="5"/>
  <c r="V1702" i="5"/>
  <c r="C1703" i="5"/>
  <c r="V1703" i="5"/>
  <c r="C1704" i="5"/>
  <c r="V1704" i="5"/>
  <c r="C1705" i="5"/>
  <c r="V1705" i="5" s="1"/>
  <c r="C1706" i="5"/>
  <c r="V1706" i="5"/>
  <c r="C1707" i="5"/>
  <c r="V1707" i="5"/>
  <c r="C1708" i="5"/>
  <c r="C1709" i="5"/>
  <c r="V1709" i="5"/>
  <c r="C1710" i="5"/>
  <c r="V1710" i="5" s="1"/>
  <c r="C1711" i="5"/>
  <c r="V1711" i="5"/>
  <c r="C1712" i="5"/>
  <c r="V1712" i="5" s="1"/>
  <c r="C1713" i="5"/>
  <c r="V1713" i="5" s="1"/>
  <c r="C1714" i="5"/>
  <c r="V1714" i="5" s="1"/>
  <c r="C1715" i="5"/>
  <c r="V1715" i="5"/>
  <c r="C1716" i="5"/>
  <c r="C1717" i="5"/>
  <c r="V1717" i="5"/>
  <c r="C1718" i="5"/>
  <c r="V1718" i="5" s="1"/>
  <c r="C1719" i="5"/>
  <c r="V1719" i="5"/>
  <c r="C1720" i="5"/>
  <c r="V1720" i="5"/>
  <c r="C1721" i="5"/>
  <c r="V1721" i="5"/>
  <c r="C1722" i="5"/>
  <c r="V1722" i="5" s="1"/>
  <c r="C1723" i="5"/>
  <c r="V1723" i="5"/>
  <c r="C1724" i="5"/>
  <c r="V1724" i="5"/>
  <c r="C1725" i="5"/>
  <c r="V1725" i="5"/>
  <c r="C1726" i="5"/>
  <c r="V1726" i="5" s="1"/>
  <c r="C1727" i="5"/>
  <c r="V1727" i="5"/>
  <c r="C1728" i="5"/>
  <c r="V1728" i="5"/>
  <c r="C1729" i="5"/>
  <c r="V1729" i="5"/>
  <c r="C1730" i="5"/>
  <c r="V1730" i="5" s="1"/>
  <c r="C1731" i="5"/>
  <c r="V1731" i="5"/>
  <c r="C1732" i="5"/>
  <c r="V1732" i="5"/>
  <c r="C1733" i="5"/>
  <c r="V1733" i="5"/>
  <c r="C1734" i="5"/>
  <c r="V1734" i="5" s="1"/>
  <c r="C1735" i="5"/>
  <c r="V1735" i="5"/>
  <c r="C1736" i="5"/>
  <c r="V1736" i="5"/>
  <c r="C1737" i="5"/>
  <c r="V1737" i="5"/>
  <c r="C1738" i="5"/>
  <c r="V1738" i="5" s="1"/>
  <c r="C1739" i="5"/>
  <c r="V1739" i="5"/>
  <c r="C1740" i="5"/>
  <c r="V1740" i="5"/>
  <c r="C1741" i="5"/>
  <c r="V1741" i="5"/>
  <c r="C1742" i="5"/>
  <c r="V1742" i="5" s="1"/>
  <c r="C1743" i="5"/>
  <c r="V1743" i="5"/>
  <c r="C1744" i="5"/>
  <c r="V1744" i="5"/>
  <c r="C1745" i="5"/>
  <c r="V1745" i="5"/>
  <c r="C1746" i="5"/>
  <c r="V1746" i="5" s="1"/>
  <c r="C1747" i="5"/>
  <c r="V1747" i="5"/>
  <c r="C1748" i="5"/>
  <c r="V1748" i="5"/>
  <c r="C1749" i="5"/>
  <c r="V1749" i="5"/>
  <c r="C1750" i="5"/>
  <c r="V1750" i="5" s="1"/>
  <c r="C1751" i="5"/>
  <c r="V1751" i="5"/>
  <c r="C1752" i="5"/>
  <c r="V1752" i="5"/>
  <c r="C1753" i="5"/>
  <c r="V1753" i="5"/>
  <c r="C1754" i="5"/>
  <c r="V1754" i="5" s="1"/>
  <c r="C1755" i="5"/>
  <c r="V1755" i="5"/>
  <c r="C1756" i="5"/>
  <c r="V1756" i="5"/>
  <c r="C1757" i="5"/>
  <c r="V1757" i="5"/>
  <c r="C1758" i="5"/>
  <c r="V1758" i="5" s="1"/>
  <c r="C1759" i="5"/>
  <c r="V1759" i="5"/>
  <c r="C1760" i="5"/>
  <c r="V1760" i="5"/>
  <c r="C1761" i="5"/>
  <c r="V1761" i="5"/>
  <c r="C1762" i="5"/>
  <c r="V1762" i="5" s="1"/>
  <c r="C1763" i="5"/>
  <c r="V1763" i="5"/>
  <c r="C1764" i="5"/>
  <c r="V1764" i="5"/>
  <c r="C1765" i="5"/>
  <c r="V1765" i="5"/>
  <c r="C1766" i="5"/>
  <c r="V1766" i="5" s="1"/>
  <c r="C1767" i="5"/>
  <c r="V1767" i="5"/>
  <c r="C1768" i="5"/>
  <c r="V1768" i="5"/>
  <c r="C1769" i="5"/>
  <c r="V1769" i="5"/>
  <c r="C1770" i="5"/>
  <c r="V1770" i="5" s="1"/>
  <c r="C1771" i="5"/>
  <c r="V1771" i="5"/>
  <c r="C1772" i="5"/>
  <c r="V1772" i="5"/>
  <c r="C1773" i="5"/>
  <c r="V1773" i="5"/>
  <c r="C1774" i="5"/>
  <c r="V1774" i="5" s="1"/>
  <c r="C1775" i="5"/>
  <c r="V1775" i="5"/>
  <c r="C1776" i="5"/>
  <c r="V1776" i="5"/>
  <c r="C1777" i="5"/>
  <c r="V1777" i="5"/>
  <c r="C1778" i="5"/>
  <c r="V1778" i="5" s="1"/>
  <c r="C1779" i="5"/>
  <c r="V1779" i="5"/>
  <c r="C1780" i="5"/>
  <c r="V1780" i="5"/>
  <c r="C1781" i="5"/>
  <c r="V1781" i="5"/>
  <c r="C1782" i="5"/>
  <c r="V1782" i="5" s="1"/>
  <c r="C1783" i="5"/>
  <c r="V1783" i="5"/>
  <c r="C1784" i="5"/>
  <c r="V1784" i="5"/>
  <c r="C1785" i="5"/>
  <c r="V1785" i="5"/>
  <c r="C1786" i="5"/>
  <c r="V1786" i="5" s="1"/>
  <c r="C1787" i="5"/>
  <c r="V1787" i="5"/>
  <c r="C1788" i="5"/>
  <c r="V1788" i="5"/>
  <c r="C1789" i="5"/>
  <c r="V1789" i="5"/>
  <c r="C1790" i="5"/>
  <c r="V1790" i="5" s="1"/>
  <c r="C1791" i="5"/>
  <c r="V1791" i="5"/>
  <c r="C1792" i="5"/>
  <c r="V1792" i="5"/>
  <c r="C1793" i="5"/>
  <c r="V1793" i="5"/>
  <c r="C1794" i="5"/>
  <c r="V1794" i="5" s="1"/>
  <c r="C1795" i="5"/>
  <c r="V1795" i="5"/>
  <c r="C1796" i="5"/>
  <c r="V1796" i="5"/>
  <c r="C1797" i="5"/>
  <c r="V1797" i="5"/>
  <c r="C1798" i="5"/>
  <c r="V1798" i="5" s="1"/>
  <c r="C1799" i="5"/>
  <c r="V1799" i="5"/>
  <c r="C1800" i="5"/>
  <c r="V1800" i="5"/>
  <c r="C1801" i="5"/>
  <c r="V1801" i="5"/>
  <c r="C1802" i="5"/>
  <c r="V1802" i="5" s="1"/>
  <c r="C1803" i="5"/>
  <c r="V1803" i="5"/>
  <c r="C1804" i="5"/>
  <c r="V1804" i="5"/>
  <c r="C1805" i="5"/>
  <c r="V1805" i="5"/>
  <c r="C1806" i="5"/>
  <c r="V1806" i="5" s="1"/>
  <c r="C1807" i="5"/>
  <c r="V1807" i="5"/>
  <c r="C1808" i="5"/>
  <c r="V1808" i="5"/>
  <c r="C1809" i="5"/>
  <c r="V1809" i="5"/>
  <c r="C1810" i="5"/>
  <c r="V1810" i="5" s="1"/>
  <c r="C1811" i="5"/>
  <c r="V1811" i="5"/>
  <c r="C1812" i="5"/>
  <c r="V1812" i="5"/>
  <c r="C1813" i="5"/>
  <c r="V1813" i="5"/>
  <c r="C1814" i="5"/>
  <c r="V1814" i="5" s="1"/>
  <c r="C1815" i="5"/>
  <c r="V1815" i="5"/>
  <c r="C1816" i="5"/>
  <c r="V1816" i="5"/>
  <c r="C1817" i="5"/>
  <c r="V1817" i="5"/>
  <c r="C1818" i="5"/>
  <c r="V1818" i="5" s="1"/>
  <c r="C1819" i="5"/>
  <c r="V1819" i="5"/>
  <c r="C1820" i="5"/>
  <c r="V1820" i="5"/>
  <c r="C1821" i="5"/>
  <c r="V1821" i="5"/>
  <c r="C1822" i="5"/>
  <c r="V1822" i="5" s="1"/>
  <c r="C1823" i="5"/>
  <c r="V1823" i="5"/>
  <c r="C1824" i="5"/>
  <c r="V1824" i="5"/>
  <c r="C1825" i="5"/>
  <c r="V1825" i="5"/>
  <c r="C1826" i="5"/>
  <c r="V1826" i="5" s="1"/>
  <c r="C1827" i="5"/>
  <c r="V1827" i="5"/>
  <c r="C1828" i="5"/>
  <c r="V1828" i="5"/>
  <c r="C1829" i="5"/>
  <c r="V1829" i="5"/>
  <c r="C1830" i="5"/>
  <c r="V1830" i="5" s="1"/>
  <c r="C1831" i="5"/>
  <c r="V1831" i="5"/>
  <c r="C1832" i="5"/>
  <c r="V1832" i="5"/>
  <c r="C1833" i="5"/>
  <c r="V1833" i="5"/>
  <c r="C1834" i="5"/>
  <c r="V1834" i="5" s="1"/>
  <c r="C1835" i="5"/>
  <c r="V1835" i="5"/>
  <c r="C1836" i="5"/>
  <c r="V1836" i="5"/>
  <c r="C1837" i="5"/>
  <c r="V1837" i="5"/>
  <c r="C1838" i="5"/>
  <c r="V1838" i="5" s="1"/>
  <c r="C1839" i="5"/>
  <c r="V1839" i="5"/>
  <c r="C1840" i="5"/>
  <c r="V1840" i="5"/>
  <c r="C1841" i="5"/>
  <c r="V1841" i="5"/>
  <c r="C1842" i="5"/>
  <c r="V1842" i="5" s="1"/>
  <c r="C1843" i="5"/>
  <c r="V1843" i="5" s="1"/>
  <c r="C1844" i="5"/>
  <c r="V1844" i="5"/>
  <c r="C1845" i="5"/>
  <c r="V1845" i="5"/>
  <c r="C1846" i="5"/>
  <c r="V1846" i="5" s="1"/>
  <c r="C1847" i="5"/>
  <c r="V1847" i="5" s="1"/>
  <c r="C1848" i="5"/>
  <c r="V1848" i="5"/>
  <c r="C1849" i="5"/>
  <c r="V1849" i="5"/>
  <c r="C1850" i="5"/>
  <c r="V1850" i="5" s="1"/>
  <c r="C1851" i="5"/>
  <c r="V1851" i="5" s="1"/>
  <c r="C1852" i="5"/>
  <c r="V1852" i="5"/>
  <c r="C1853" i="5"/>
  <c r="V1853" i="5"/>
  <c r="C1854" i="5"/>
  <c r="V1854" i="5" s="1"/>
  <c r="C1855" i="5"/>
  <c r="V1855" i="5" s="1"/>
  <c r="C1856" i="5"/>
  <c r="V1856" i="5"/>
  <c r="C1857" i="5"/>
  <c r="V1857" i="5"/>
  <c r="C1858" i="5"/>
  <c r="V1858" i="5" s="1"/>
  <c r="C1859" i="5"/>
  <c r="V1859" i="5" s="1"/>
  <c r="C1860" i="5"/>
  <c r="V1860" i="5"/>
  <c r="C1861" i="5"/>
  <c r="V1861" i="5"/>
  <c r="C1862" i="5"/>
  <c r="V1862" i="5" s="1"/>
  <c r="C1863" i="5"/>
  <c r="V1863" i="5" s="1"/>
  <c r="C1864" i="5"/>
  <c r="V1864" i="5"/>
  <c r="C1865" i="5"/>
  <c r="V1865" i="5"/>
  <c r="C1866" i="5"/>
  <c r="V1866" i="5" s="1"/>
  <c r="C1867" i="5"/>
  <c r="V1867" i="5" s="1"/>
  <c r="C1868" i="5"/>
  <c r="V1868" i="5"/>
  <c r="C1869" i="5"/>
  <c r="V1869" i="5"/>
  <c r="C1870" i="5"/>
  <c r="V1870" i="5" s="1"/>
  <c r="C1871" i="5"/>
  <c r="V1871" i="5" s="1"/>
  <c r="C1872" i="5"/>
  <c r="V1872" i="5"/>
  <c r="C1873" i="5"/>
  <c r="V1873" i="5"/>
  <c r="C1874" i="5"/>
  <c r="V1874" i="5" s="1"/>
  <c r="C1875" i="5"/>
  <c r="V1875" i="5" s="1"/>
  <c r="C1876" i="5"/>
  <c r="V1876" i="5"/>
  <c r="C1877" i="5"/>
  <c r="V1877" i="5"/>
  <c r="C1878" i="5"/>
  <c r="V1878" i="5" s="1"/>
  <c r="C1879" i="5"/>
  <c r="V1879" i="5" s="1"/>
  <c r="C1880" i="5"/>
  <c r="V1880" i="5"/>
  <c r="C1881" i="5"/>
  <c r="V1881" i="5"/>
  <c r="C1882" i="5"/>
  <c r="V1882" i="5" s="1"/>
  <c r="C1883" i="5"/>
  <c r="V1883" i="5" s="1"/>
  <c r="C1884" i="5"/>
  <c r="V1884" i="5"/>
  <c r="C1885" i="5"/>
  <c r="V1885" i="5"/>
  <c r="C1886" i="5"/>
  <c r="V1886" i="5" s="1"/>
  <c r="C1887" i="5"/>
  <c r="V1887" i="5" s="1"/>
  <c r="C1888" i="5"/>
  <c r="V1888" i="5"/>
  <c r="C1889" i="5"/>
  <c r="V1889" i="5"/>
  <c r="C1890" i="5"/>
  <c r="V1890" i="5" s="1"/>
  <c r="C1891" i="5"/>
  <c r="V1891" i="5" s="1"/>
  <c r="C1892" i="5"/>
  <c r="V1892" i="5"/>
  <c r="C1893" i="5"/>
  <c r="V1893" i="5"/>
  <c r="C1894" i="5"/>
  <c r="V1894" i="5" s="1"/>
  <c r="C1895" i="5"/>
  <c r="V1895" i="5" s="1"/>
  <c r="C1896" i="5"/>
  <c r="V1896" i="5"/>
  <c r="C1897" i="5"/>
  <c r="V1897" i="5"/>
  <c r="C1898" i="5"/>
  <c r="V1898" i="5" s="1"/>
  <c r="C1899" i="5"/>
  <c r="V1899" i="5" s="1"/>
  <c r="C1900" i="5"/>
  <c r="V1900" i="5"/>
  <c r="C1901" i="5"/>
  <c r="V1901" i="5"/>
  <c r="C1902" i="5"/>
  <c r="V1902" i="5" s="1"/>
  <c r="C1903" i="5"/>
  <c r="V1903" i="5" s="1"/>
  <c r="C1904" i="5"/>
  <c r="V1904" i="5"/>
  <c r="C1905" i="5"/>
  <c r="V1905" i="5"/>
  <c r="C1906" i="5"/>
  <c r="V1906" i="5" s="1"/>
  <c r="C1907" i="5"/>
  <c r="V1907" i="5" s="1"/>
  <c r="C1908" i="5"/>
  <c r="V1908" i="5"/>
  <c r="C1909" i="5"/>
  <c r="V1909" i="5"/>
  <c r="C1910" i="5"/>
  <c r="V1910" i="5" s="1"/>
  <c r="C1911" i="5"/>
  <c r="V1911" i="5" s="1"/>
  <c r="C1912" i="5"/>
  <c r="V1912" i="5"/>
  <c r="C1913" i="5"/>
  <c r="V1913" i="5"/>
  <c r="C1914" i="5"/>
  <c r="V1914" i="5" s="1"/>
  <c r="C1915" i="5"/>
  <c r="V1915" i="5" s="1"/>
  <c r="C1916" i="5"/>
  <c r="V1916" i="5"/>
  <c r="C1917" i="5"/>
  <c r="V1917" i="5"/>
  <c r="C1918" i="5"/>
  <c r="V1918" i="5" s="1"/>
  <c r="C1919" i="5"/>
  <c r="V1919" i="5" s="1"/>
  <c r="C1920" i="5"/>
  <c r="V1920" i="5"/>
  <c r="C1921" i="5"/>
  <c r="V1921" i="5"/>
  <c r="C1922" i="5"/>
  <c r="V1922" i="5" s="1"/>
  <c r="C1923" i="5"/>
  <c r="V1923" i="5" s="1"/>
  <c r="C1924" i="5"/>
  <c r="V1924" i="5"/>
  <c r="C1925" i="5"/>
  <c r="V1925" i="5"/>
  <c r="C1926" i="5"/>
  <c r="V1926" i="5" s="1"/>
  <c r="C1927" i="5"/>
  <c r="V1927" i="5" s="1"/>
  <c r="C1928" i="5"/>
  <c r="V1928" i="5"/>
  <c r="C1929" i="5"/>
  <c r="V1929" i="5"/>
  <c r="C1930" i="5"/>
  <c r="V1930" i="5" s="1"/>
  <c r="C1931" i="5"/>
  <c r="V1931" i="5" s="1"/>
  <c r="C1932" i="5"/>
  <c r="V1932" i="5"/>
  <c r="C1933" i="5"/>
  <c r="V1933" i="5"/>
  <c r="C1934" i="5"/>
  <c r="V1934" i="5" s="1"/>
  <c r="C1935" i="5"/>
  <c r="V1935" i="5" s="1"/>
  <c r="C1936" i="5"/>
  <c r="V1936" i="5"/>
  <c r="C1937" i="5"/>
  <c r="V1937" i="5"/>
  <c r="C1938" i="5"/>
  <c r="V1938" i="5" s="1"/>
  <c r="C1939" i="5"/>
  <c r="V1939" i="5" s="1"/>
  <c r="C1940" i="5"/>
  <c r="V1940" i="5"/>
  <c r="C1941" i="5"/>
  <c r="V1941" i="5"/>
  <c r="C1942" i="5"/>
  <c r="V1942" i="5" s="1"/>
  <c r="C1943" i="5"/>
  <c r="V1943" i="5" s="1"/>
  <c r="C1944" i="5"/>
  <c r="V1944" i="5"/>
  <c r="C1945" i="5"/>
  <c r="V1945" i="5"/>
  <c r="C1946" i="5"/>
  <c r="V1946" i="5" s="1"/>
  <c r="C1947" i="5"/>
  <c r="V1947" i="5" s="1"/>
  <c r="C1948" i="5"/>
  <c r="V1948" i="5"/>
  <c r="C1949" i="5"/>
  <c r="V1949" i="5"/>
  <c r="C1950" i="5"/>
  <c r="V1950" i="5" s="1"/>
  <c r="C1951" i="5"/>
  <c r="V1951" i="5" s="1"/>
  <c r="C1952" i="5"/>
  <c r="V1952" i="5"/>
  <c r="C1953" i="5"/>
  <c r="V1953" i="5"/>
  <c r="C1954" i="5"/>
  <c r="V1954" i="5" s="1"/>
  <c r="C1955" i="5"/>
  <c r="V1955" i="5" s="1"/>
  <c r="C1956" i="5"/>
  <c r="V1956" i="5"/>
  <c r="C1957" i="5"/>
  <c r="V1957" i="5"/>
  <c r="C1958" i="5"/>
  <c r="V1958" i="5" s="1"/>
  <c r="C1959" i="5"/>
  <c r="V1959" i="5" s="1"/>
  <c r="C1960" i="5"/>
  <c r="V1960" i="5"/>
  <c r="C1961" i="5"/>
  <c r="V1961" i="5"/>
  <c r="C1962" i="5"/>
  <c r="V1962" i="5" s="1"/>
  <c r="C1963" i="5"/>
  <c r="V1963" i="5" s="1"/>
  <c r="C1964" i="5"/>
  <c r="V1964" i="5"/>
  <c r="C1965" i="5"/>
  <c r="V1965" i="5"/>
  <c r="C1966" i="5"/>
  <c r="V1966" i="5" s="1"/>
  <c r="C1967" i="5"/>
  <c r="V1967" i="5" s="1"/>
  <c r="C1968" i="5"/>
  <c r="V1968" i="5"/>
  <c r="C1969" i="5"/>
  <c r="V1969" i="5"/>
  <c r="C1970" i="5"/>
  <c r="V1970" i="5" s="1"/>
  <c r="C1971" i="5"/>
  <c r="V1971" i="5" s="1"/>
  <c r="C1972" i="5"/>
  <c r="V1972" i="5"/>
  <c r="C1973" i="5"/>
  <c r="V1973" i="5"/>
  <c r="C1974" i="5"/>
  <c r="V1974" i="5" s="1"/>
  <c r="C1975" i="5"/>
  <c r="V1975" i="5" s="1"/>
  <c r="C1976" i="5"/>
  <c r="V1976" i="5"/>
  <c r="C1977" i="5"/>
  <c r="V1977" i="5"/>
  <c r="C1978" i="5"/>
  <c r="V1978" i="5" s="1"/>
  <c r="C1979" i="5"/>
  <c r="V1979" i="5" s="1"/>
  <c r="C1980" i="5"/>
  <c r="V1980" i="5"/>
  <c r="C1981" i="5"/>
  <c r="V1981" i="5"/>
  <c r="C1982" i="5"/>
  <c r="V1982" i="5" s="1"/>
  <c r="C1983" i="5"/>
  <c r="V1983" i="5" s="1"/>
  <c r="C1984" i="5"/>
  <c r="V1984" i="5"/>
  <c r="C1985" i="5"/>
  <c r="V1985" i="5"/>
  <c r="C1986" i="5"/>
  <c r="V1986" i="5" s="1"/>
  <c r="C1987" i="5"/>
  <c r="V1987" i="5" s="1"/>
  <c r="C1988" i="5"/>
  <c r="V1988" i="5"/>
  <c r="C1989" i="5"/>
  <c r="V1989" i="5"/>
  <c r="C1990" i="5"/>
  <c r="V1990" i="5" s="1"/>
  <c r="C1991" i="5"/>
  <c r="V1991" i="5" s="1"/>
  <c r="C1992" i="5"/>
  <c r="V1992" i="5"/>
  <c r="C1993" i="5"/>
  <c r="V1993" i="5"/>
  <c r="C1994" i="5"/>
  <c r="V1994" i="5" s="1"/>
  <c r="C1995" i="5"/>
  <c r="V1995" i="5" s="1"/>
  <c r="C1996" i="5"/>
  <c r="V1996" i="5"/>
  <c r="C1997" i="5"/>
  <c r="V1997" i="5"/>
  <c r="C1998" i="5"/>
  <c r="V1998" i="5" s="1"/>
  <c r="C1999" i="5"/>
  <c r="V1999" i="5" s="1"/>
  <c r="C2000" i="5"/>
  <c r="V2000" i="5"/>
  <c r="C2001" i="5"/>
  <c r="V2001" i="5"/>
  <c r="C2002" i="5"/>
  <c r="V2002" i="5" s="1"/>
  <c r="C2003" i="5"/>
  <c r="V2003" i="5" s="1"/>
  <c r="C2004" i="5"/>
  <c r="V2004" i="5"/>
  <c r="C2005" i="5"/>
  <c r="V2005" i="5"/>
  <c r="C2006" i="5"/>
  <c r="V2006" i="5" s="1"/>
  <c r="C2007" i="5"/>
  <c r="V2007" i="5" s="1"/>
  <c r="C2008" i="5"/>
  <c r="V2008" i="5"/>
  <c r="C2009" i="5"/>
  <c r="V2009" i="5"/>
  <c r="C2010" i="5"/>
  <c r="V2010" i="5" s="1"/>
  <c r="C2011" i="5"/>
  <c r="V2011" i="5" s="1"/>
  <c r="C2012" i="5"/>
  <c r="V2012" i="5"/>
  <c r="C2013" i="5"/>
  <c r="V2013" i="5"/>
  <c r="C2014" i="5"/>
  <c r="V2014" i="5" s="1"/>
  <c r="C2015" i="5"/>
  <c r="V2015" i="5" s="1"/>
  <c r="C2016" i="5"/>
  <c r="V2016" i="5"/>
  <c r="C2017" i="5"/>
  <c r="V2017" i="5"/>
  <c r="C2018" i="5"/>
  <c r="V2018" i="5" s="1"/>
  <c r="C2019" i="5"/>
  <c r="V2019" i="5" s="1"/>
  <c r="C2020" i="5"/>
  <c r="V2020" i="5"/>
  <c r="C2021" i="5"/>
  <c r="V2021" i="5"/>
  <c r="C2022" i="5"/>
  <c r="V2022" i="5" s="1"/>
  <c r="C2023" i="5"/>
  <c r="V2023" i="5" s="1"/>
  <c r="C2024" i="5"/>
  <c r="V2024" i="5"/>
  <c r="V2025" i="5"/>
  <c r="C2026" i="5"/>
  <c r="V2026" i="5" s="1"/>
  <c r="C2027" i="5"/>
  <c r="V2027" i="5" s="1"/>
  <c r="C2028" i="5"/>
  <c r="V2028" i="5"/>
  <c r="C2029" i="5"/>
  <c r="V2029" i="5" s="1"/>
  <c r="C2030" i="5"/>
  <c r="V2030" i="5"/>
  <c r="C2031" i="5"/>
  <c r="V2031" i="5" s="1"/>
  <c r="C2032" i="5"/>
  <c r="V2032" i="5"/>
  <c r="C2033" i="5"/>
  <c r="V2033" i="5" s="1"/>
  <c r="V2034" i="5"/>
  <c r="C2035" i="5"/>
  <c r="V2035" i="5" s="1"/>
  <c r="C2036" i="5"/>
  <c r="V2036" i="5" s="1"/>
  <c r="C2037" i="5"/>
  <c r="V2037" i="5"/>
  <c r="V2038" i="5"/>
  <c r="C2039" i="5"/>
  <c r="V2039" i="5"/>
  <c r="C2040" i="5"/>
  <c r="V2040" i="5" s="1"/>
  <c r="C2041" i="5"/>
  <c r="V2041" i="5"/>
  <c r="V2042" i="5"/>
  <c r="C2043" i="5"/>
  <c r="V2043" i="5"/>
  <c r="C2044" i="5"/>
  <c r="V2044" i="5" s="1"/>
  <c r="V2045" i="5"/>
  <c r="V2046" i="5"/>
  <c r="C2047" i="5"/>
  <c r="V2047" i="5"/>
  <c r="C2048" i="5"/>
  <c r="V2048" i="5"/>
  <c r="C2049" i="5"/>
  <c r="V2049" i="5" s="1"/>
  <c r="V2050" i="5"/>
  <c r="C2051" i="5"/>
  <c r="V2051" i="5"/>
  <c r="C2052" i="5"/>
  <c r="C2053" i="5"/>
  <c r="V2053" i="5"/>
  <c r="C2054" i="5"/>
  <c r="V2054" i="5" s="1"/>
  <c r="C2055" i="5"/>
  <c r="V2055" i="5" s="1"/>
  <c r="C2056" i="5"/>
  <c r="V2056" i="5"/>
  <c r="V2057" i="5"/>
  <c r="V2058" i="5"/>
  <c r="C2059" i="5"/>
  <c r="V2059" i="5" s="1"/>
  <c r="C2060" i="5"/>
  <c r="V2060" i="5" s="1"/>
  <c r="C2061" i="5"/>
  <c r="V2061" i="5"/>
  <c r="C2062" i="5"/>
  <c r="V2062" i="5"/>
  <c r="V2063" i="5"/>
  <c r="C2064" i="5"/>
  <c r="V2064" i="5" s="1"/>
  <c r="V2065" i="5"/>
  <c r="V2066" i="5"/>
  <c r="C2067" i="5"/>
  <c r="V2067" i="5" s="1"/>
  <c r="C2068" i="5"/>
  <c r="V2068" i="5"/>
  <c r="V2069" i="5"/>
  <c r="C2070" i="5"/>
  <c r="V2070" i="5" s="1"/>
  <c r="C2072" i="5"/>
  <c r="V2072" i="5"/>
  <c r="V2073" i="5"/>
  <c r="V2075" i="5"/>
  <c r="C2076" i="5"/>
  <c r="V2076" i="5" s="1"/>
  <c r="C2077" i="5"/>
  <c r="V2077" i="5" s="1"/>
  <c r="V2078" i="5"/>
  <c r="V2079" i="5"/>
  <c r="C2080" i="5"/>
  <c r="V2080" i="5"/>
  <c r="C2081" i="5"/>
  <c r="V2081" i="5" s="1"/>
  <c r="C2082" i="5"/>
  <c r="V2082" i="5" s="1"/>
  <c r="V2083" i="5"/>
  <c r="C2084" i="5"/>
  <c r="V2084" i="5" s="1"/>
  <c r="C2085" i="5"/>
  <c r="V2085" i="5" s="1"/>
  <c r="C2086" i="5"/>
  <c r="V2086" i="5" s="1"/>
  <c r="C2087" i="5"/>
  <c r="V2087" i="5"/>
  <c r="C2088" i="5"/>
  <c r="V2088" i="5" s="1"/>
  <c r="C2089" i="5"/>
  <c r="V2089" i="5"/>
  <c r="V2090" i="5"/>
  <c r="C2091" i="5"/>
  <c r="V2091" i="5" s="1"/>
  <c r="C2092" i="5"/>
  <c r="V2092" i="5"/>
  <c r="C2093" i="5"/>
  <c r="V2093" i="5"/>
  <c r="V2094" i="5"/>
  <c r="C2095" i="5"/>
  <c r="V2095" i="5" s="1"/>
  <c r="C2096" i="5"/>
  <c r="V2096" i="5"/>
  <c r="C2097" i="5"/>
  <c r="V2097" i="5" s="1"/>
  <c r="V2098" i="5"/>
  <c r="V2099" i="5"/>
  <c r="C2100" i="5"/>
  <c r="V2100" i="5" s="1"/>
  <c r="C2101" i="5"/>
  <c r="V2101" i="5"/>
  <c r="C2102" i="5"/>
  <c r="V2102" i="5" s="1"/>
  <c r="V2103" i="5"/>
  <c r="C2104" i="5"/>
  <c r="V2104" i="5" s="1"/>
  <c r="C2105" i="5"/>
  <c r="V2105" i="5" s="1"/>
  <c r="C2106" i="5"/>
  <c r="V2106" i="5"/>
  <c r="C2107" i="5"/>
  <c r="V2107" i="5"/>
  <c r="C2108" i="5"/>
  <c r="V2108" i="5" s="1"/>
  <c r="C2109" i="5"/>
  <c r="V2109" i="5" s="1"/>
  <c r="C2110" i="5"/>
  <c r="V2110" i="5"/>
  <c r="V2111" i="5"/>
  <c r="V2112" i="5"/>
  <c r="C2113" i="5"/>
  <c r="V2113" i="5" s="1"/>
  <c r="C2114" i="5"/>
  <c r="V2114" i="5" s="1"/>
  <c r="V2115" i="5"/>
  <c r="C2116" i="5"/>
  <c r="V2116" i="5" s="1"/>
  <c r="C2117" i="5"/>
  <c r="V2117" i="5"/>
  <c r="C2118" i="5"/>
  <c r="V2118" i="5" s="1"/>
  <c r="C2119" i="5"/>
  <c r="V2119" i="5"/>
  <c r="C2120" i="5"/>
  <c r="V2120" i="5" s="1"/>
  <c r="C2121" i="5"/>
  <c r="V2121" i="5" s="1"/>
  <c r="V2122" i="5"/>
  <c r="C2123" i="5"/>
  <c r="V2123" i="5" s="1"/>
  <c r="C2124" i="5"/>
  <c r="V2124" i="5"/>
  <c r="C2125" i="5"/>
  <c r="V2125" i="5"/>
  <c r="V2126" i="5"/>
  <c r="C2127" i="5"/>
  <c r="V2127" i="5" s="1"/>
  <c r="V2128" i="5"/>
  <c r="C2129" i="5"/>
  <c r="V2129" i="5"/>
  <c r="C2131" i="5"/>
  <c r="V2131" i="5"/>
  <c r="C2132" i="5"/>
  <c r="V2132" i="5" s="1"/>
  <c r="C2133" i="5"/>
  <c r="V2133" i="5" s="1"/>
  <c r="C2134" i="5"/>
  <c r="V2134" i="5"/>
  <c r="C2135" i="5"/>
  <c r="V2135" i="5"/>
  <c r="C2136" i="5"/>
  <c r="V2136" i="5" s="1"/>
  <c r="C2137" i="5"/>
  <c r="V2137" i="5" s="1"/>
  <c r="C2138" i="5"/>
  <c r="V2138" i="5"/>
  <c r="V2139" i="5"/>
  <c r="C2140" i="5"/>
  <c r="V2140" i="5" s="1"/>
  <c r="C2141" i="5"/>
  <c r="V2141" i="5" s="1"/>
  <c r="C2142" i="5"/>
  <c r="V2142" i="5"/>
  <c r="C2143" i="5"/>
  <c r="V2143" i="5" s="1"/>
  <c r="C2144" i="5"/>
  <c r="V2144" i="5"/>
  <c r="C2145" i="5"/>
  <c r="V2145" i="5" s="1"/>
  <c r="C2146" i="5"/>
  <c r="V2146" i="5"/>
  <c r="C2147" i="5"/>
  <c r="V2147" i="5" s="1"/>
  <c r="C2148" i="5"/>
  <c r="V2148" i="5" s="1"/>
  <c r="C2149" i="5"/>
  <c r="V2149" i="5" s="1"/>
  <c r="C2150" i="5"/>
  <c r="V2150" i="5"/>
  <c r="C2151" i="5"/>
  <c r="V2151" i="5" s="1"/>
  <c r="C2152" i="5"/>
  <c r="V2152" i="5"/>
  <c r="C2153" i="5"/>
  <c r="V2153" i="5" s="1"/>
  <c r="C2154" i="5"/>
  <c r="V2154" i="5"/>
  <c r="C2155" i="5"/>
  <c r="V2155" i="5" s="1"/>
  <c r="C2156" i="5"/>
  <c r="V2156" i="5" s="1"/>
  <c r="C2157" i="5"/>
  <c r="V2157" i="5" s="1"/>
  <c r="C2158" i="5"/>
  <c r="V2158" i="5"/>
  <c r="C2159" i="5"/>
  <c r="V2159" i="5" s="1"/>
  <c r="C2160" i="5"/>
  <c r="V2160" i="5"/>
  <c r="C2161" i="5"/>
  <c r="V2161" i="5" s="1"/>
  <c r="C2162" i="5"/>
  <c r="V2162" i="5"/>
  <c r="C2163" i="5"/>
  <c r="V2163" i="5" s="1"/>
  <c r="C2164" i="5"/>
  <c r="V2164" i="5" s="1"/>
  <c r="C2165" i="5"/>
  <c r="V2165" i="5" s="1"/>
  <c r="C2166" i="5"/>
  <c r="V2166" i="5"/>
  <c r="V2167" i="5"/>
  <c r="C2168" i="5"/>
  <c r="V2168" i="5"/>
  <c r="C2169" i="5"/>
  <c r="V2169" i="5" s="1"/>
  <c r="C2170" i="5"/>
  <c r="V2170" i="5" s="1"/>
  <c r="V2171" i="5"/>
  <c r="C2172" i="5"/>
  <c r="V2172" i="5" s="1"/>
  <c r="C2173" i="5"/>
  <c r="V2173" i="5" s="1"/>
  <c r="C2174" i="5"/>
  <c r="V2174" i="5" s="1"/>
  <c r="V2175" i="5"/>
  <c r="C2176" i="5"/>
  <c r="V2176" i="5"/>
  <c r="C2177" i="5"/>
  <c r="V2177" i="5"/>
  <c r="C2178" i="5"/>
  <c r="V2178" i="5" s="1"/>
  <c r="C2179" i="5"/>
  <c r="V2179" i="5" s="1"/>
  <c r="C2180" i="5"/>
  <c r="V2180" i="5"/>
  <c r="C2181" i="5"/>
  <c r="V2181" i="5"/>
  <c r="C2182" i="5"/>
  <c r="V2182" i="5" s="1"/>
  <c r="C2183" i="5"/>
  <c r="V2183" i="5" s="1"/>
  <c r="C2184" i="5"/>
  <c r="V2184" i="5"/>
  <c r="C2185" i="5"/>
  <c r="V2185" i="5"/>
  <c r="C2186" i="5"/>
  <c r="V2186" i="5" s="1"/>
  <c r="C2187" i="5"/>
  <c r="V2187" i="5" s="1"/>
  <c r="C2188" i="5"/>
  <c r="V2188" i="5"/>
  <c r="C2189" i="5"/>
  <c r="V2189" i="5"/>
  <c r="C2190" i="5"/>
  <c r="V2190" i="5" s="1"/>
  <c r="C2191" i="5"/>
  <c r="V2191" i="5" s="1"/>
  <c r="C2192" i="5"/>
  <c r="V2192" i="5"/>
  <c r="C2193" i="5"/>
  <c r="V2193" i="5"/>
  <c r="C2194" i="5"/>
  <c r="V2194" i="5" s="1"/>
  <c r="C2195" i="5"/>
  <c r="V2195" i="5" s="1"/>
  <c r="C2196" i="5"/>
  <c r="V2196" i="5"/>
  <c r="C2197" i="5"/>
  <c r="V2197" i="5"/>
  <c r="C2198" i="5"/>
  <c r="V2198" i="5" s="1"/>
  <c r="C2199" i="5"/>
  <c r="V2199" i="5" s="1"/>
  <c r="C2200" i="5"/>
  <c r="V2200" i="5"/>
  <c r="C2201" i="5"/>
  <c r="V2201" i="5"/>
  <c r="C2202" i="5"/>
  <c r="V2202" i="5" s="1"/>
  <c r="C2203" i="5"/>
  <c r="V2203" i="5" s="1"/>
  <c r="C2204" i="5"/>
  <c r="V2204" i="5"/>
  <c r="C2205" i="5"/>
  <c r="V2205" i="5"/>
  <c r="C2206" i="5"/>
  <c r="V2206" i="5" s="1"/>
  <c r="C2207" i="5"/>
  <c r="V2207" i="5" s="1"/>
  <c r="C2208" i="5"/>
  <c r="V2208" i="5"/>
  <c r="C2209" i="5"/>
  <c r="V2209" i="5"/>
  <c r="C2210" i="5"/>
  <c r="V2210" i="5" s="1"/>
  <c r="V2211" i="5"/>
  <c r="C2212" i="5"/>
  <c r="V2212" i="5"/>
  <c r="C2213" i="5"/>
  <c r="V2213" i="5" s="1"/>
  <c r="C2214" i="5"/>
  <c r="V2214" i="5" s="1"/>
  <c r="C2215" i="5"/>
  <c r="V2215" i="5" s="1"/>
  <c r="C2216" i="5"/>
  <c r="V2216" i="5"/>
  <c r="V2217" i="5"/>
  <c r="C2218" i="5"/>
  <c r="V2218" i="5"/>
  <c r="V2219" i="5"/>
  <c r="C2220" i="5"/>
  <c r="V2220" i="5" s="1"/>
  <c r="C2221" i="5"/>
  <c r="V2221" i="5"/>
  <c r="C2222" i="5"/>
  <c r="V2222" i="5" s="1"/>
  <c r="C2223" i="5"/>
  <c r="V2223" i="5" s="1"/>
  <c r="C2224" i="5"/>
  <c r="V2224" i="5" s="1"/>
  <c r="C2225" i="5"/>
  <c r="V2225" i="5"/>
  <c r="C2226" i="5"/>
  <c r="V2226" i="5" s="1"/>
  <c r="C2227" i="5"/>
  <c r="V2227" i="5"/>
  <c r="C2228" i="5"/>
  <c r="V2228" i="5" s="1"/>
  <c r="V2229" i="5"/>
  <c r="C2230" i="5"/>
  <c r="V2230" i="5"/>
  <c r="C2231" i="5"/>
  <c r="V2231" i="5"/>
  <c r="C2232" i="5"/>
  <c r="V2232" i="5" s="1"/>
  <c r="C2233" i="5"/>
  <c r="V2233" i="5" s="1"/>
  <c r="C2234" i="5"/>
  <c r="V2234" i="5"/>
  <c r="C2235" i="5"/>
  <c r="V2235" i="5"/>
  <c r="C2236" i="5"/>
  <c r="V2236" i="5" s="1"/>
  <c r="C2237" i="5"/>
  <c r="V2237" i="5" s="1"/>
  <c r="C2238" i="5"/>
  <c r="V2238" i="5"/>
  <c r="C2239" i="5"/>
  <c r="V2239" i="5"/>
  <c r="C2240" i="5"/>
  <c r="V2240" i="5" s="1"/>
  <c r="C2241" i="5"/>
  <c r="V2241" i="5" s="1"/>
  <c r="C2242" i="5"/>
  <c r="V2242" i="5"/>
  <c r="C2243" i="5"/>
  <c r="V2243" i="5"/>
  <c r="C2244" i="5"/>
  <c r="V2244" i="5" s="1"/>
  <c r="C2245" i="5"/>
  <c r="V2245" i="5" s="1"/>
  <c r="C2246" i="5"/>
  <c r="V2246" i="5"/>
  <c r="C2247" i="5"/>
  <c r="V2247" i="5"/>
  <c r="C2248" i="5"/>
  <c r="V2248" i="5" s="1"/>
  <c r="V2249" i="5"/>
  <c r="C2250" i="5"/>
  <c r="V2250" i="5"/>
  <c r="C2251" i="5"/>
  <c r="C2252" i="5"/>
  <c r="V2252" i="5"/>
  <c r="C2253" i="5"/>
  <c r="V2253" i="5" s="1"/>
  <c r="C2254" i="5"/>
  <c r="V2254" i="5" s="1"/>
  <c r="C2255" i="5"/>
  <c r="C2256" i="5"/>
  <c r="V2256" i="5" s="1"/>
  <c r="C2257" i="5"/>
  <c r="V2257" i="5" s="1"/>
  <c r="C2258" i="5"/>
  <c r="V2258" i="5" s="1"/>
  <c r="C2259" i="5"/>
  <c r="V2259" i="5"/>
  <c r="C2260" i="5"/>
  <c r="V2260" i="5" s="1"/>
  <c r="C2261" i="5"/>
  <c r="V2261" i="5"/>
  <c r="C2262" i="5"/>
  <c r="V2262" i="5" s="1"/>
  <c r="C2263" i="5"/>
  <c r="V2263" i="5"/>
  <c r="C2264" i="5"/>
  <c r="V2264" i="5" s="1"/>
  <c r="C2265" i="5"/>
  <c r="V2265" i="5" s="1"/>
  <c r="C2266" i="5"/>
  <c r="V2266" i="5" s="1"/>
  <c r="C2267" i="5"/>
  <c r="V2267" i="5"/>
  <c r="C2268" i="5"/>
  <c r="V2268" i="5" s="1"/>
  <c r="C2269" i="5"/>
  <c r="V2269" i="5"/>
  <c r="C2270" i="5"/>
  <c r="V2270" i="5" s="1"/>
  <c r="C2271" i="5"/>
  <c r="V2271" i="5"/>
  <c r="C2272" i="5"/>
  <c r="C2273" i="5"/>
  <c r="V2273" i="5"/>
  <c r="C2274" i="5"/>
  <c r="V2274" i="5" s="1"/>
  <c r="C2275" i="5"/>
  <c r="V2275" i="5" s="1"/>
  <c r="C2276" i="5"/>
  <c r="V2276" i="5"/>
  <c r="C2277" i="5"/>
  <c r="V2277" i="5"/>
  <c r="C2278" i="5"/>
  <c r="V2278" i="5" s="1"/>
  <c r="C2279" i="5"/>
  <c r="C2280" i="5"/>
  <c r="V2280" i="5"/>
  <c r="C2281" i="5"/>
  <c r="C2282" i="5"/>
  <c r="C2283" i="5"/>
  <c r="V2283" i="5" s="1"/>
  <c r="C2284" i="5"/>
  <c r="V2284" i="5" s="1"/>
  <c r="C2285" i="5"/>
  <c r="V2285" i="5"/>
  <c r="C2286" i="5"/>
  <c r="V2286" i="5" s="1"/>
  <c r="C2287" i="5"/>
  <c r="V2287" i="5"/>
  <c r="C2288" i="5"/>
  <c r="C2289" i="5"/>
  <c r="C2290" i="5"/>
  <c r="V2290" i="5"/>
  <c r="C2291" i="5"/>
  <c r="C2292" i="5"/>
  <c r="V2292" i="5"/>
  <c r="C2293" i="5"/>
  <c r="V2293" i="5" s="1"/>
  <c r="C2294" i="5"/>
  <c r="V2294" i="5" s="1"/>
  <c r="C2295" i="5"/>
  <c r="V2295" i="5"/>
  <c r="C2296" i="5"/>
  <c r="C2297" i="5"/>
  <c r="C2298" i="5"/>
  <c r="V2298" i="5" s="1"/>
  <c r="C2299" i="5"/>
  <c r="V2299" i="5" s="1"/>
  <c r="C2300" i="5"/>
  <c r="V2300" i="5"/>
  <c r="C2301" i="5"/>
  <c r="V2301" i="5"/>
  <c r="C2302" i="5"/>
  <c r="V2302" i="5" s="1"/>
  <c r="C2303" i="5"/>
  <c r="V2303" i="5" s="1"/>
  <c r="C2304" i="5"/>
  <c r="V2304" i="5"/>
  <c r="C2305" i="5"/>
  <c r="V2305" i="5"/>
  <c r="C2306" i="5"/>
  <c r="V2306" i="5" s="1"/>
  <c r="C2307" i="5"/>
  <c r="V2307" i="5" s="1"/>
  <c r="C2308" i="5"/>
  <c r="V2308" i="5"/>
  <c r="C2309" i="5"/>
  <c r="C2310" i="5"/>
  <c r="V2310" i="5" s="1"/>
  <c r="C2311" i="5"/>
  <c r="V2311" i="5" s="1"/>
  <c r="C2312" i="5"/>
  <c r="V2312" i="5"/>
  <c r="C2313" i="5"/>
  <c r="V2313" i="5" s="1"/>
  <c r="C2314" i="5"/>
  <c r="V2314" i="5"/>
  <c r="C2315" i="5"/>
  <c r="V2315" i="5" s="1"/>
  <c r="C2316" i="5"/>
  <c r="C2317" i="5"/>
  <c r="V2317" i="5"/>
  <c r="C2318" i="5"/>
  <c r="C2319" i="5"/>
  <c r="V2319" i="5" s="1"/>
  <c r="C2320" i="5"/>
  <c r="C2321" i="5"/>
  <c r="V2321" i="5" s="1"/>
  <c r="C2322" i="5"/>
  <c r="V2322" i="5"/>
  <c r="C2323" i="5"/>
  <c r="V2323" i="5"/>
  <c r="C2324" i="5"/>
  <c r="C2325" i="5"/>
  <c r="V2325" i="5" s="1"/>
  <c r="C2326" i="5"/>
  <c r="V2326" i="5"/>
  <c r="C2327" i="5"/>
  <c r="V2327" i="5" s="1"/>
  <c r="C2328" i="5"/>
  <c r="C2329" i="5"/>
  <c r="V2329" i="5" s="1"/>
  <c r="C2330" i="5"/>
  <c r="V2330" i="5" s="1"/>
  <c r="C2331" i="5"/>
  <c r="V2331" i="5"/>
  <c r="C2332" i="5"/>
  <c r="C2333" i="5"/>
  <c r="V2333" i="5"/>
  <c r="C2334" i="5"/>
  <c r="V2334" i="5" s="1"/>
  <c r="C2335" i="5"/>
  <c r="V2335" i="5"/>
  <c r="C2336" i="5"/>
  <c r="C2337" i="5"/>
  <c r="V2337" i="5"/>
  <c r="C2338" i="5"/>
  <c r="V2338" i="5" s="1"/>
  <c r="C2339" i="5"/>
  <c r="V2339" i="5" s="1"/>
  <c r="C2340" i="5"/>
  <c r="C2341" i="5"/>
  <c r="V2341" i="5" s="1"/>
  <c r="C2342" i="5"/>
  <c r="V2342" i="5"/>
  <c r="C2343" i="5"/>
  <c r="V2343" i="5" s="1"/>
  <c r="C2344" i="5"/>
  <c r="V2344" i="5"/>
  <c r="C2345" i="5"/>
  <c r="V2345" i="5" s="1"/>
  <c r="C2346" i="5"/>
  <c r="V2346" i="5" s="1"/>
  <c r="C2347" i="5"/>
  <c r="V2347" i="5" s="1"/>
  <c r="C2348" i="5"/>
  <c r="C2349" i="5"/>
  <c r="V2349" i="5"/>
  <c r="C2350" i="5"/>
  <c r="V2350" i="5"/>
  <c r="C2351" i="5"/>
  <c r="V2351" i="5" s="1"/>
  <c r="C2352" i="5"/>
  <c r="V2352" i="5"/>
  <c r="C2353" i="5"/>
  <c r="V2353" i="5"/>
  <c r="C2354" i="5"/>
  <c r="C2355" i="5"/>
  <c r="V2355" i="5" s="1"/>
  <c r="C2356" i="5"/>
  <c r="V2356" i="5" s="1"/>
  <c r="C2357" i="5"/>
  <c r="V2357" i="5"/>
  <c r="C2358" i="5"/>
  <c r="V2358" i="5" s="1"/>
  <c r="C2359" i="5"/>
  <c r="V2359" i="5"/>
  <c r="C2360" i="5"/>
  <c r="V2360" i="5" s="1"/>
  <c r="C2361" i="5"/>
  <c r="V2361" i="5"/>
  <c r="C2362" i="5"/>
  <c r="C2363" i="5"/>
  <c r="V2363" i="5"/>
  <c r="C2364" i="5"/>
  <c r="V2364" i="5" s="1"/>
  <c r="C2365" i="5"/>
  <c r="V2365" i="5" s="1"/>
  <c r="C2366" i="5"/>
  <c r="V2366" i="5"/>
  <c r="C2367" i="5"/>
  <c r="V2367" i="5"/>
  <c r="C2368" i="5"/>
  <c r="V2368" i="5" s="1"/>
  <c r="C2369" i="5"/>
  <c r="V2369" i="5" s="1"/>
  <c r="C2370" i="5"/>
  <c r="C2371" i="5"/>
  <c r="V2371" i="5" s="1"/>
  <c r="C2372" i="5"/>
  <c r="V2372" i="5" s="1"/>
  <c r="C2373" i="5"/>
  <c r="V2373" i="5" s="1"/>
  <c r="C2374" i="5"/>
  <c r="V2374" i="5"/>
  <c r="C2375" i="5"/>
  <c r="V2375" i="5" s="1"/>
  <c r="C2376" i="5"/>
  <c r="V2376" i="5"/>
  <c r="C2377" i="5"/>
  <c r="V2377" i="5" s="1"/>
  <c r="C2378" i="5"/>
  <c r="C2379" i="5"/>
  <c r="V2379" i="5"/>
  <c r="C2380" i="5"/>
  <c r="C2381" i="5"/>
  <c r="V2381" i="5" s="1"/>
  <c r="C2382" i="5"/>
  <c r="V2382" i="5" s="1"/>
  <c r="C2383" i="5"/>
  <c r="V2383" i="5"/>
  <c r="C2384" i="5"/>
  <c r="V2384" i="5" s="1"/>
  <c r="C2385" i="5"/>
  <c r="V2385" i="5"/>
  <c r="C2386" i="5"/>
  <c r="V2386" i="5" s="1"/>
  <c r="C2387" i="5"/>
  <c r="C2388" i="5"/>
  <c r="C2389" i="5"/>
  <c r="V2389" i="5" s="1"/>
  <c r="C2390" i="5"/>
  <c r="V2390" i="5" s="1"/>
  <c r="C2391" i="5"/>
  <c r="V2391" i="5" s="1"/>
  <c r="C2392" i="5"/>
  <c r="C2393" i="5"/>
  <c r="V2393" i="5"/>
  <c r="C2394" i="5"/>
  <c r="C2395" i="5"/>
  <c r="V2395" i="5"/>
  <c r="C2396" i="5"/>
  <c r="V2396" i="5" s="1"/>
  <c r="C2397" i="5"/>
  <c r="V2397" i="5"/>
  <c r="C2398" i="5"/>
  <c r="V2398" i="5" s="1"/>
  <c r="C2399" i="5"/>
  <c r="V2399" i="5" s="1"/>
  <c r="C2400" i="5"/>
  <c r="C2401" i="5"/>
  <c r="C2402" i="5"/>
  <c r="V2402" i="5"/>
  <c r="C2403" i="5"/>
  <c r="V2403" i="5" s="1"/>
  <c r="C2404" i="5"/>
  <c r="C2405" i="5"/>
  <c r="C2406" i="5"/>
  <c r="V2406" i="5" s="1"/>
  <c r="C2407" i="5"/>
  <c r="V2407" i="5"/>
  <c r="C2408" i="5"/>
  <c r="C2409" i="5"/>
  <c r="V2409" i="5"/>
  <c r="C2410" i="5"/>
  <c r="V2410" i="5" s="1"/>
  <c r="C2411" i="5"/>
  <c r="V2411" i="5" s="1"/>
  <c r="C2412" i="5"/>
  <c r="C2413" i="5"/>
  <c r="V2413" i="5" s="1"/>
  <c r="C2414" i="5"/>
  <c r="V2414" i="5"/>
  <c r="C2415" i="5"/>
  <c r="V2415" i="5" s="1"/>
  <c r="C2416" i="5"/>
  <c r="C2417" i="5"/>
  <c r="C2418" i="5"/>
  <c r="V2418" i="5" s="1"/>
  <c r="C2419" i="5"/>
  <c r="V2419" i="5" s="1"/>
  <c r="C2420" i="5"/>
  <c r="C2421" i="5"/>
  <c r="C2422" i="5"/>
  <c r="V2422" i="5"/>
  <c r="C2423" i="5"/>
  <c r="V2423" i="5" s="1"/>
  <c r="C2424" i="5"/>
  <c r="V2424" i="5"/>
  <c r="C2425" i="5"/>
  <c r="V2425" i="5" s="1"/>
  <c r="C2426" i="5"/>
  <c r="V2426" i="5"/>
  <c r="C2427" i="5"/>
  <c r="V2427" i="5" s="1"/>
  <c r="C2428" i="5"/>
  <c r="C2429" i="5"/>
  <c r="V2429" i="5" s="1"/>
  <c r="C2430" i="5"/>
  <c r="V2430" i="5" s="1"/>
  <c r="C2431" i="5"/>
  <c r="V2431" i="5"/>
  <c r="C2432" i="5"/>
  <c r="V2432" i="5"/>
  <c r="C2433" i="5"/>
  <c r="C2434" i="5"/>
  <c r="C2435" i="5"/>
  <c r="V2435" i="5" s="1"/>
  <c r="C2436" i="5"/>
  <c r="V2436" i="5"/>
  <c r="C2437" i="5"/>
  <c r="V2437" i="5"/>
  <c r="C2438" i="5"/>
  <c r="C2439" i="5"/>
  <c r="C2440" i="5"/>
  <c r="V2440" i="5" s="1"/>
  <c r="C2441" i="5"/>
  <c r="V2441" i="5"/>
  <c r="C2442" i="5"/>
  <c r="V2442" i="5"/>
  <c r="C2443" i="5"/>
  <c r="V2443" i="5" s="1"/>
  <c r="C2444" i="5"/>
  <c r="V2444" i="5" s="1"/>
  <c r="C2445" i="5"/>
  <c r="V2445" i="5"/>
  <c r="C2446" i="5"/>
  <c r="V2446" i="5"/>
  <c r="C2447" i="5"/>
  <c r="V2447" i="5" s="1"/>
  <c r="C2448" i="5"/>
  <c r="V2448" i="5" s="1"/>
  <c r="C2449" i="5"/>
  <c r="C2450" i="5"/>
  <c r="V2450" i="5" s="1"/>
  <c r="C2451" i="5"/>
  <c r="V2451" i="5"/>
  <c r="C2452" i="5"/>
  <c r="V2452" i="5" s="1"/>
  <c r="C2453" i="5"/>
  <c r="V2453" i="5"/>
  <c r="C2454" i="5"/>
  <c r="V2454" i="5" s="1"/>
  <c r="C2455" i="5"/>
  <c r="C2456" i="5"/>
  <c r="V2456" i="5" s="1"/>
  <c r="C2457" i="5"/>
  <c r="V2457" i="5" s="1"/>
  <c r="C2458" i="5"/>
  <c r="V2458" i="5"/>
  <c r="C2459" i="5"/>
  <c r="V2459" i="5"/>
  <c r="C2460" i="5"/>
  <c r="V2460" i="5" s="1"/>
  <c r="C2461" i="5"/>
  <c r="V2461" i="5" s="1"/>
  <c r="C2462" i="5"/>
  <c r="C2463" i="5"/>
  <c r="V2463" i="5" s="1"/>
  <c r="C2464" i="5"/>
  <c r="C2465" i="5"/>
  <c r="V2465" i="5" s="1"/>
  <c r="C2466" i="5"/>
  <c r="V2466" i="5" s="1"/>
  <c r="C2467" i="5"/>
  <c r="V2467" i="5"/>
  <c r="C2468" i="5"/>
  <c r="V2468" i="5"/>
  <c r="C2469" i="5"/>
  <c r="C2470" i="5"/>
  <c r="V2470" i="5" s="1"/>
  <c r="C2471" i="5"/>
  <c r="V2471" i="5"/>
  <c r="C2472" i="5"/>
  <c r="V2472" i="5" s="1"/>
  <c r="C2473" i="5"/>
  <c r="V2473" i="5" s="1"/>
  <c r="C2474" i="5"/>
  <c r="V2474" i="5" s="1"/>
  <c r="C2475" i="5"/>
  <c r="C2476" i="5"/>
  <c r="V2476" i="5"/>
  <c r="C2477" i="5"/>
  <c r="V2477" i="5"/>
  <c r="C2478" i="5"/>
  <c r="V2478" i="5" s="1"/>
  <c r="C2479" i="5"/>
  <c r="C2480" i="5"/>
  <c r="V2480" i="5"/>
  <c r="C2481" i="5"/>
  <c r="V2481" i="5" s="1"/>
  <c r="C2482" i="5"/>
  <c r="V2482" i="5" s="1"/>
  <c r="C2483" i="5"/>
  <c r="V2483" i="5" s="1"/>
  <c r="C2484" i="5"/>
  <c r="V2484" i="5"/>
  <c r="C2485" i="5"/>
  <c r="V2485" i="5" s="1"/>
  <c r="C2486" i="5"/>
  <c r="V2486" i="5"/>
  <c r="C2487" i="5"/>
  <c r="V2487" i="5" s="1"/>
  <c r="C2488" i="5"/>
  <c r="V2488" i="5"/>
  <c r="C2489" i="5"/>
  <c r="V2489" i="5" s="1"/>
  <c r="C2490" i="5"/>
  <c r="V2490" i="5" s="1"/>
  <c r="C2491" i="5"/>
  <c r="V2491" i="5" s="1"/>
  <c r="C2492" i="5"/>
  <c r="V2492" i="5"/>
  <c r="C2493" i="5"/>
  <c r="V2493" i="5" s="1"/>
  <c r="C2494" i="5"/>
  <c r="V2494" i="5"/>
  <c r="C2495" i="5"/>
  <c r="V2495" i="5" s="1"/>
  <c r="C2496" i="5"/>
  <c r="V2496" i="5"/>
  <c r="C2497" i="5"/>
  <c r="V2497" i="5" s="1"/>
  <c r="C2498" i="5"/>
  <c r="V2498" i="5" s="1"/>
  <c r="C2499" i="5"/>
  <c r="V2499" i="5" s="1"/>
  <c r="C2500" i="5"/>
  <c r="V2500" i="5"/>
  <c r="C2501" i="5"/>
  <c r="V2501" i="5" s="1"/>
  <c r="C2502" i="5"/>
  <c r="V2502" i="5"/>
  <c r="C2503" i="5"/>
  <c r="V2503" i="5" s="1"/>
  <c r="D4" i="5"/>
  <c r="E4" i="5"/>
  <c r="V92" i="5"/>
  <c r="G92" i="5" s="1"/>
  <c r="V93" i="5"/>
  <c r="E93" i="5"/>
  <c r="X93" i="5" s="1"/>
  <c r="V94" i="5"/>
  <c r="E94" i="5"/>
  <c r="X94" i="5" s="1"/>
  <c r="V95" i="5"/>
  <c r="E95" i="5"/>
  <c r="X95" i="5" s="1"/>
  <c r="V96" i="5"/>
  <c r="E96" i="5"/>
  <c r="X96" i="5" s="1"/>
  <c r="V97" i="5"/>
  <c r="E97" i="5"/>
  <c r="X97" i="5" s="1"/>
  <c r="V98" i="5"/>
  <c r="E98" i="5" s="1"/>
  <c r="X98" i="5" s="1"/>
  <c r="V99" i="5"/>
  <c r="E99" i="5"/>
  <c r="X99" i="5" s="1"/>
  <c r="V100" i="5"/>
  <c r="E100" i="5"/>
  <c r="X100" i="5" s="1"/>
  <c r="V101" i="5"/>
  <c r="E101" i="5"/>
  <c r="X101" i="5" s="1"/>
  <c r="V102" i="5"/>
  <c r="V103" i="5"/>
  <c r="E103" i="5" s="1"/>
  <c r="X103" i="5" s="1"/>
  <c r="V104" i="5"/>
  <c r="E104" i="5" s="1"/>
  <c r="X104" i="5" s="1"/>
  <c r="V105" i="5"/>
  <c r="E105" i="5" s="1"/>
  <c r="X105" i="5" s="1"/>
  <c r="V106" i="5"/>
  <c r="E106" i="5"/>
  <c r="X106" i="5" s="1"/>
  <c r="V107" i="5"/>
  <c r="G107" i="5" s="1"/>
  <c r="V108" i="5"/>
  <c r="E108" i="5"/>
  <c r="X108" i="5" s="1"/>
  <c r="V109" i="5"/>
  <c r="E109" i="5"/>
  <c r="X109" i="5" s="1"/>
  <c r="V110" i="5"/>
  <c r="E110" i="5"/>
  <c r="X110" i="5" s="1"/>
  <c r="V111" i="5"/>
  <c r="E111" i="5"/>
  <c r="X111" i="5" s="1"/>
  <c r="V112" i="5"/>
  <c r="E112" i="5"/>
  <c r="X112" i="5" s="1"/>
  <c r="V113" i="5"/>
  <c r="E113" i="5"/>
  <c r="X113" i="5" s="1"/>
  <c r="V114" i="5"/>
  <c r="V115" i="5"/>
  <c r="E115" i="5"/>
  <c r="X115" i="5" s="1"/>
  <c r="V116" i="5"/>
  <c r="G116" i="5" s="1"/>
  <c r="V117" i="5"/>
  <c r="V118" i="5"/>
  <c r="E118" i="5"/>
  <c r="X118" i="5" s="1"/>
  <c r="V119" i="5"/>
  <c r="E119" i="5" s="1"/>
  <c r="X119" i="5" s="1"/>
  <c r="V120" i="5"/>
  <c r="V121" i="5"/>
  <c r="V122" i="5"/>
  <c r="E122" i="5" s="1"/>
  <c r="X122" i="5" s="1"/>
  <c r="V123" i="5"/>
  <c r="E123" i="5" s="1"/>
  <c r="X123" i="5" s="1"/>
  <c r="V124" i="5"/>
  <c r="E124" i="5" s="1"/>
  <c r="X124" i="5" s="1"/>
  <c r="V125" i="5"/>
  <c r="E125" i="5"/>
  <c r="X125" i="5" s="1"/>
  <c r="V126" i="5"/>
  <c r="E126" i="5" s="1"/>
  <c r="X126" i="5" s="1"/>
  <c r="V127" i="5"/>
  <c r="E127" i="5"/>
  <c r="X127" i="5" s="1"/>
  <c r="V128" i="5"/>
  <c r="E128" i="5" s="1"/>
  <c r="X128" i="5" s="1"/>
  <c r="V129" i="5"/>
  <c r="E129" i="5" s="1"/>
  <c r="X129" i="5" s="1"/>
  <c r="V130" i="5"/>
  <c r="E130" i="5" s="1"/>
  <c r="X130" i="5" s="1"/>
  <c r="V131" i="5"/>
  <c r="E131" i="5" s="1"/>
  <c r="X131" i="5" s="1"/>
  <c r="V132" i="5"/>
  <c r="V133" i="5"/>
  <c r="E133" i="5"/>
  <c r="X133" i="5" s="1"/>
  <c r="V134" i="5"/>
  <c r="E134" i="5" s="1"/>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s="1"/>
  <c r="X150" i="5" s="1"/>
  <c r="V151" i="5"/>
  <c r="V152" i="5"/>
  <c r="V153" i="5"/>
  <c r="E153" i="5"/>
  <c r="X153" i="5" s="1"/>
  <c r="V154" i="5"/>
  <c r="E154" i="5"/>
  <c r="X154" i="5" s="1"/>
  <c r="V155" i="5"/>
  <c r="E155" i="5"/>
  <c r="X155" i="5" s="1"/>
  <c r="V156" i="5"/>
  <c r="E156" i="5"/>
  <c r="X156" i="5" s="1"/>
  <c r="V157" i="5"/>
  <c r="E157" i="5"/>
  <c r="X157" i="5" s="1"/>
  <c r="V158" i="5"/>
  <c r="E158" i="5"/>
  <c r="X158" i="5" s="1"/>
  <c r="V159" i="5"/>
  <c r="V160" i="5"/>
  <c r="V161" i="5"/>
  <c r="E161" i="5"/>
  <c r="X161" i="5" s="1"/>
  <c r="V162" i="5"/>
  <c r="E162" i="5" s="1"/>
  <c r="X162" i="5" s="1"/>
  <c r="V163" i="5"/>
  <c r="E163" i="5" s="1"/>
  <c r="X163" i="5" s="1"/>
  <c r="V164" i="5"/>
  <c r="E164" i="5" s="1"/>
  <c r="X164" i="5" s="1"/>
  <c r="V165" i="5"/>
  <c r="E165" i="5" s="1"/>
  <c r="X165" i="5" s="1"/>
  <c r="V166" i="5"/>
  <c r="E166" i="5" s="1"/>
  <c r="X166" i="5" s="1"/>
  <c r="V167" i="5"/>
  <c r="E167" i="5"/>
  <c r="X167" i="5" s="1"/>
  <c r="V168" i="5"/>
  <c r="V169" i="5"/>
  <c r="V170" i="5"/>
  <c r="E170" i="5"/>
  <c r="X170" i="5" s="1"/>
  <c r="V171" i="5"/>
  <c r="E171" i="5" s="1"/>
  <c r="X171" i="5" s="1"/>
  <c r="V172" i="5"/>
  <c r="E172" i="5" s="1"/>
  <c r="X172" i="5" s="1"/>
  <c r="V173" i="5"/>
  <c r="E173" i="5" s="1"/>
  <c r="X173" i="5" s="1"/>
  <c r="V174" i="5"/>
  <c r="V175" i="5"/>
  <c r="E175" i="5"/>
  <c r="X175" i="5" s="1"/>
  <c r="V176" i="5"/>
  <c r="E176" i="5"/>
  <c r="X176" i="5" s="1"/>
  <c r="V177" i="5"/>
  <c r="E177" i="5" s="1"/>
  <c r="X177" i="5" s="1"/>
  <c r="V178" i="5"/>
  <c r="E178" i="5"/>
  <c r="X178" i="5" s="1"/>
  <c r="V179" i="5"/>
  <c r="E179" i="5"/>
  <c r="X179" i="5" s="1"/>
  <c r="V180" i="5"/>
  <c r="V181" i="5"/>
  <c r="V182" i="5"/>
  <c r="E182" i="5"/>
  <c r="X182" i="5" s="1"/>
  <c r="V183" i="5"/>
  <c r="E183" i="5"/>
  <c r="X183" i="5" s="1"/>
  <c r="V184" i="5"/>
  <c r="E184" i="5"/>
  <c r="X184" i="5" s="1"/>
  <c r="V185" i="5"/>
  <c r="E185" i="5"/>
  <c r="X185" i="5" s="1"/>
  <c r="V186" i="5"/>
  <c r="V187" i="5"/>
  <c r="E187" i="5"/>
  <c r="X187" i="5" s="1"/>
  <c r="V188" i="5"/>
  <c r="V189" i="5"/>
  <c r="G189" i="5" s="1"/>
  <c r="V190" i="5"/>
  <c r="V191" i="5"/>
  <c r="E191" i="5" s="1"/>
  <c r="X191" i="5" s="1"/>
  <c r="V192" i="5"/>
  <c r="V193" i="5"/>
  <c r="V194" i="5"/>
  <c r="V195" i="5"/>
  <c r="E195" i="5"/>
  <c r="X195" i="5" s="1"/>
  <c r="V196" i="5"/>
  <c r="V197" i="5"/>
  <c r="V198" i="5"/>
  <c r="V199" i="5"/>
  <c r="E199" i="5" s="1"/>
  <c r="X199" i="5" s="1"/>
  <c r="V200" i="5"/>
  <c r="E200" i="5"/>
  <c r="X200" i="5" s="1"/>
  <c r="V201" i="5"/>
  <c r="E201" i="5" s="1"/>
  <c r="X201" i="5" s="1"/>
  <c r="V202" i="5"/>
  <c r="E202" i="5" s="1"/>
  <c r="X202" i="5" s="1"/>
  <c r="V203" i="5"/>
  <c r="E203" i="5" s="1"/>
  <c r="X203" i="5" s="1"/>
  <c r="V204" i="5"/>
  <c r="E204" i="5" s="1"/>
  <c r="X204" i="5" s="1"/>
  <c r="V205" i="5"/>
  <c r="E205" i="5" s="1"/>
  <c r="X205" i="5" s="1"/>
  <c r="V206" i="5"/>
  <c r="E206" i="5"/>
  <c r="X206" i="5" s="1"/>
  <c r="V207" i="5"/>
  <c r="E207" i="5" s="1"/>
  <c r="X207" i="5" s="1"/>
  <c r="V209" i="5"/>
  <c r="E209" i="5"/>
  <c r="X209" i="5" s="1"/>
  <c r="V210" i="5"/>
  <c r="E210" i="5" s="1"/>
  <c r="X210" i="5" s="1"/>
  <c r="V211" i="5"/>
  <c r="V212" i="5"/>
  <c r="V213" i="5"/>
  <c r="V214" i="5"/>
  <c r="E214" i="5"/>
  <c r="X214" i="5" s="1"/>
  <c r="V215" i="5"/>
  <c r="E215" i="5"/>
  <c r="X215" i="5" s="1"/>
  <c r="V216" i="5"/>
  <c r="E216" i="5"/>
  <c r="X216" i="5" s="1"/>
  <c r="V217" i="5"/>
  <c r="V218" i="5"/>
  <c r="E218" i="5"/>
  <c r="X218" i="5" s="1"/>
  <c r="V219" i="5"/>
  <c r="E219" i="5"/>
  <c r="X219" i="5" s="1"/>
  <c r="V220" i="5"/>
  <c r="E220" i="5"/>
  <c r="X220" i="5" s="1"/>
  <c r="V221" i="5"/>
  <c r="E221" i="5"/>
  <c r="X221" i="5" s="1"/>
  <c r="V222" i="5"/>
  <c r="E222" i="5"/>
  <c r="X222" i="5" s="1"/>
  <c r="V223" i="5"/>
  <c r="E223" i="5"/>
  <c r="X223" i="5" s="1"/>
  <c r="V224" i="5"/>
  <c r="E224" i="5"/>
  <c r="X224" i="5" s="1"/>
  <c r="V225" i="5"/>
  <c r="V226" i="5"/>
  <c r="E226" i="5"/>
  <c r="X226" i="5" s="1"/>
  <c r="V227" i="5"/>
  <c r="E227" i="5"/>
  <c r="X227" i="5" s="1"/>
  <c r="V228" i="5"/>
  <c r="E228" i="5"/>
  <c r="X228" i="5" s="1"/>
  <c r="V229" i="5"/>
  <c r="E229" i="5"/>
  <c r="X229" i="5" s="1"/>
  <c r="V230" i="5"/>
  <c r="E230" i="5"/>
  <c r="X230" i="5" s="1"/>
  <c r="V231" i="5"/>
  <c r="E231" i="5"/>
  <c r="X231" i="5" s="1"/>
  <c r="V232" i="5"/>
  <c r="E232" i="5"/>
  <c r="X232" i="5" s="1"/>
  <c r="V233" i="5"/>
  <c r="V234" i="5"/>
  <c r="E234" i="5"/>
  <c r="X234" i="5" s="1"/>
  <c r="V235" i="5"/>
  <c r="E235" i="5"/>
  <c r="X235" i="5" s="1"/>
  <c r="V236" i="5"/>
  <c r="E236" i="5"/>
  <c r="X236" i="5" s="1"/>
  <c r="V237" i="5"/>
  <c r="E237" i="5"/>
  <c r="X237" i="5" s="1"/>
  <c r="V238" i="5"/>
  <c r="E238" i="5"/>
  <c r="X238" i="5" s="1"/>
  <c r="V239" i="5"/>
  <c r="E239" i="5"/>
  <c r="X239" i="5" s="1"/>
  <c r="V240" i="5"/>
  <c r="E240" i="5"/>
  <c r="X240" i="5" s="1"/>
  <c r="V241" i="5"/>
  <c r="V242" i="5"/>
  <c r="E242" i="5"/>
  <c r="X242" i="5" s="1"/>
  <c r="V243" i="5"/>
  <c r="E243" i="5"/>
  <c r="X243" i="5" s="1"/>
  <c r="V244" i="5"/>
  <c r="E244" i="5"/>
  <c r="X244" i="5" s="1"/>
  <c r="V245" i="5"/>
  <c r="E245" i="5"/>
  <c r="X245" i="5" s="1"/>
  <c r="V246" i="5"/>
  <c r="E246" i="5"/>
  <c r="X246" i="5" s="1"/>
  <c r="V247" i="5"/>
  <c r="E247" i="5"/>
  <c r="X247" i="5" s="1"/>
  <c r="V248" i="5"/>
  <c r="E248" i="5"/>
  <c r="X248" i="5" s="1"/>
  <c r="V249" i="5"/>
  <c r="V250" i="5"/>
  <c r="E250" i="5"/>
  <c r="X250" i="5" s="1"/>
  <c r="V251" i="5"/>
  <c r="E251" i="5"/>
  <c r="X251" i="5" s="1"/>
  <c r="V252" i="5"/>
  <c r="E252" i="5"/>
  <c r="X252" i="5" s="1"/>
  <c r="V253" i="5"/>
  <c r="E253" i="5"/>
  <c r="X253" i="5" s="1"/>
  <c r="V254" i="5"/>
  <c r="E254" i="5"/>
  <c r="X254" i="5" s="1"/>
  <c r="V255" i="5"/>
  <c r="E255" i="5"/>
  <c r="X255" i="5" s="1"/>
  <c r="V256" i="5"/>
  <c r="V257" i="5"/>
  <c r="V258" i="5"/>
  <c r="E258" i="5" s="1"/>
  <c r="X258" i="5" s="1"/>
  <c r="V259" i="5"/>
  <c r="E259" i="5"/>
  <c r="X259" i="5" s="1"/>
  <c r="V260" i="5"/>
  <c r="V261" i="5"/>
  <c r="G261" i="5" s="1"/>
  <c r="V262" i="5"/>
  <c r="E262" i="5"/>
  <c r="X262" i="5" s="1"/>
  <c r="V263" i="5"/>
  <c r="E263" i="5"/>
  <c r="X263" i="5" s="1"/>
  <c r="V264" i="5"/>
  <c r="V265" i="5"/>
  <c r="E265" i="5" s="1"/>
  <c r="X265" i="5" s="1"/>
  <c r="V266" i="5"/>
  <c r="E266" i="5" s="1"/>
  <c r="X266" i="5" s="1"/>
  <c r="V267" i="5"/>
  <c r="E267" i="5"/>
  <c r="X267" i="5" s="1"/>
  <c r="V268" i="5"/>
  <c r="E268" i="5" s="1"/>
  <c r="X268" i="5" s="1"/>
  <c r="V269" i="5"/>
  <c r="E269" i="5"/>
  <c r="X269" i="5" s="1"/>
  <c r="V270" i="5"/>
  <c r="E270" i="5" s="1"/>
  <c r="X270" i="5" s="1"/>
  <c r="V271" i="5"/>
  <c r="E271" i="5" s="1"/>
  <c r="X271" i="5" s="1"/>
  <c r="V272" i="5"/>
  <c r="E272" i="5" s="1"/>
  <c r="X272" i="5" s="1"/>
  <c r="V273" i="5"/>
  <c r="E273" i="5" s="1"/>
  <c r="X273" i="5" s="1"/>
  <c r="V274" i="5"/>
  <c r="V275" i="5"/>
  <c r="E275" i="5"/>
  <c r="X275" i="5" s="1"/>
  <c r="V276" i="5"/>
  <c r="V277" i="5"/>
  <c r="E277" i="5"/>
  <c r="X277" i="5" s="1"/>
  <c r="V278" i="5"/>
  <c r="E278" i="5"/>
  <c r="X278" i="5" s="1"/>
  <c r="V279" i="5"/>
  <c r="E279" i="5"/>
  <c r="X279" i="5" s="1"/>
  <c r="V280" i="5"/>
  <c r="V281" i="5"/>
  <c r="E281" i="5" s="1"/>
  <c r="X281" i="5" s="1"/>
  <c r="V282" i="5"/>
  <c r="E282" i="5" s="1"/>
  <c r="X282" i="5" s="1"/>
  <c r="V283" i="5"/>
  <c r="E283" i="5" s="1"/>
  <c r="X283" i="5" s="1"/>
  <c r="V284" i="5"/>
  <c r="E284" i="5"/>
  <c r="X284" i="5" s="1"/>
  <c r="V285" i="5"/>
  <c r="E285" i="5" s="1"/>
  <c r="X285" i="5" s="1"/>
  <c r="V286" i="5"/>
  <c r="E286" i="5"/>
  <c r="X286" i="5" s="1"/>
  <c r="V287" i="5"/>
  <c r="E287" i="5" s="1"/>
  <c r="X287" i="5" s="1"/>
  <c r="V288" i="5"/>
  <c r="V289" i="5"/>
  <c r="E289" i="5"/>
  <c r="X289" i="5" s="1"/>
  <c r="V290" i="5"/>
  <c r="E290" i="5"/>
  <c r="X290" i="5" s="1"/>
  <c r="V291" i="5"/>
  <c r="E291" i="5"/>
  <c r="X291" i="5" s="1"/>
  <c r="V292" i="5"/>
  <c r="E292" i="5"/>
  <c r="X292" i="5" s="1"/>
  <c r="V293" i="5"/>
  <c r="V294" i="5"/>
  <c r="E294" i="5"/>
  <c r="X294" i="5" s="1"/>
  <c r="V295" i="5"/>
  <c r="E295" i="5"/>
  <c r="X295" i="5" s="1"/>
  <c r="V296" i="5"/>
  <c r="V297" i="5"/>
  <c r="E297" i="5" s="1"/>
  <c r="X297" i="5" s="1"/>
  <c r="V298" i="5"/>
  <c r="E298" i="5" s="1"/>
  <c r="X298" i="5" s="1"/>
  <c r="V299" i="5"/>
  <c r="E299" i="5" s="1"/>
  <c r="X299" i="5" s="1"/>
  <c r="V300" i="5"/>
  <c r="V301" i="5"/>
  <c r="V302" i="5"/>
  <c r="E302" i="5"/>
  <c r="X302" i="5" s="1"/>
  <c r="V303" i="5"/>
  <c r="E303" i="5" s="1"/>
  <c r="X303" i="5" s="1"/>
  <c r="V304" i="5"/>
  <c r="E304" i="5"/>
  <c r="X304" i="5" s="1"/>
  <c r="V305" i="5"/>
  <c r="E305" i="5" s="1"/>
  <c r="X305" i="5" s="1"/>
  <c r="V306" i="5"/>
  <c r="E306" i="5" s="1"/>
  <c r="X306" i="5" s="1"/>
  <c r="V307" i="5"/>
  <c r="E307" i="5" s="1"/>
  <c r="X307" i="5" s="1"/>
  <c r="V308" i="5"/>
  <c r="E308" i="5" s="1"/>
  <c r="X308" i="5" s="1"/>
  <c r="V309" i="5"/>
  <c r="E309" i="5" s="1"/>
  <c r="X309" i="5" s="1"/>
  <c r="V310" i="5"/>
  <c r="E310" i="5"/>
  <c r="X310" i="5" s="1"/>
  <c r="V311" i="5"/>
  <c r="E311" i="5" s="1"/>
  <c r="X311" i="5" s="1"/>
  <c r="V312" i="5"/>
  <c r="E312" i="5"/>
  <c r="X312" i="5" s="1"/>
  <c r="V313" i="5"/>
  <c r="V314" i="5"/>
  <c r="V315" i="5"/>
  <c r="E315" i="5" s="1"/>
  <c r="X315" i="5" s="1"/>
  <c r="V316" i="5"/>
  <c r="E316" i="5" s="1"/>
  <c r="X316" i="5" s="1"/>
  <c r="V317" i="5"/>
  <c r="E317" i="5" s="1"/>
  <c r="X317" i="5" s="1"/>
  <c r="V318" i="5"/>
  <c r="E318" i="5" s="1"/>
  <c r="X318" i="5" s="1"/>
  <c r="V319" i="5"/>
  <c r="E319" i="5"/>
  <c r="X319" i="5" s="1"/>
  <c r="V320" i="5"/>
  <c r="G320" i="5" s="1"/>
  <c r="V321" i="5"/>
  <c r="E321" i="5"/>
  <c r="X321" i="5" s="1"/>
  <c r="V322" i="5"/>
  <c r="E322" i="5"/>
  <c r="X322" i="5" s="1"/>
  <c r="V323" i="5"/>
  <c r="E323" i="5"/>
  <c r="X323" i="5" s="1"/>
  <c r="V324" i="5"/>
  <c r="E324" i="5"/>
  <c r="X324" i="5" s="1"/>
  <c r="V325" i="5"/>
  <c r="E325" i="5"/>
  <c r="X325" i="5" s="1"/>
  <c r="V326" i="5"/>
  <c r="E326" i="5"/>
  <c r="X326" i="5" s="1"/>
  <c r="V327" i="5"/>
  <c r="E327" i="5"/>
  <c r="X327" i="5" s="1"/>
  <c r="V328" i="5"/>
  <c r="V329" i="5"/>
  <c r="E329" i="5"/>
  <c r="X329" i="5" s="1"/>
  <c r="V330" i="5"/>
  <c r="V331" i="5"/>
  <c r="G331" i="5" s="1"/>
  <c r="V332" i="5"/>
  <c r="E332" i="5"/>
  <c r="X332" i="5" s="1"/>
  <c r="V333" i="5"/>
  <c r="E333" i="5"/>
  <c r="X333" i="5" s="1"/>
  <c r="V334" i="5"/>
  <c r="E334" i="5"/>
  <c r="X334" i="5" s="1"/>
  <c r="V335" i="5"/>
  <c r="E335" i="5"/>
  <c r="X335" i="5" s="1"/>
  <c r="V336" i="5"/>
  <c r="E336" i="5"/>
  <c r="X336" i="5" s="1"/>
  <c r="V337" i="5"/>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X347" i="5" s="1"/>
  <c r="V348" i="5"/>
  <c r="E348" i="5"/>
  <c r="X348" i="5" s="1"/>
  <c r="V349" i="5"/>
  <c r="E349" i="5"/>
  <c r="X349" i="5" s="1"/>
  <c r="V350" i="5"/>
  <c r="V351" i="5"/>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G362" i="5" s="1"/>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V371" i="5"/>
  <c r="E371" i="5" s="1"/>
  <c r="X371" i="5" s="1"/>
  <c r="V372" i="5"/>
  <c r="E372" i="5" s="1"/>
  <c r="X372" i="5" s="1"/>
  <c r="V373" i="5"/>
  <c r="G373" i="5" s="1"/>
  <c r="V374" i="5"/>
  <c r="E374" i="5" s="1"/>
  <c r="X374" i="5" s="1"/>
  <c r="V375" i="5"/>
  <c r="E375" i="5" s="1"/>
  <c r="X375" i="5" s="1"/>
  <c r="V376" i="5"/>
  <c r="V377" i="5"/>
  <c r="E377" i="5"/>
  <c r="X377" i="5" s="1"/>
  <c r="V378" i="5"/>
  <c r="V379" i="5"/>
  <c r="E379" i="5"/>
  <c r="X379" i="5" s="1"/>
  <c r="V380" i="5"/>
  <c r="V381" i="5"/>
  <c r="E381" i="5" s="1"/>
  <c r="X381" i="5" s="1"/>
  <c r="V382" i="5"/>
  <c r="G382" i="5" s="1"/>
  <c r="V383" i="5"/>
  <c r="V384" i="5"/>
  <c r="E384" i="5" s="1"/>
  <c r="X384" i="5" s="1"/>
  <c r="V385" i="5"/>
  <c r="E385" i="5" s="1"/>
  <c r="X385" i="5" s="1"/>
  <c r="V386" i="5"/>
  <c r="E386" i="5" s="1"/>
  <c r="X386" i="5" s="1"/>
  <c r="V387" i="5"/>
  <c r="V388" i="5"/>
  <c r="V389" i="5"/>
  <c r="E389" i="5"/>
  <c r="X389" i="5" s="1"/>
  <c r="V390" i="5"/>
  <c r="V391" i="5"/>
  <c r="V392" i="5"/>
  <c r="V393" i="5"/>
  <c r="E393" i="5" s="1"/>
  <c r="X393" i="5" s="1"/>
  <c r="V394" i="5"/>
  <c r="E394" i="5" s="1"/>
  <c r="X394" i="5" s="1"/>
  <c r="V395" i="5"/>
  <c r="E395" i="5" s="1"/>
  <c r="X395" i="5" s="1"/>
  <c r="V396" i="5"/>
  <c r="E396" i="5" s="1"/>
  <c r="X396" i="5" s="1"/>
  <c r="V397" i="5"/>
  <c r="E397" i="5" s="1"/>
  <c r="X397" i="5" s="1"/>
  <c r="V398" i="5"/>
  <c r="V399" i="5"/>
  <c r="E399" i="5"/>
  <c r="X399" i="5" s="1"/>
  <c r="V400" i="5"/>
  <c r="E400" i="5"/>
  <c r="X400" i="5" s="1"/>
  <c r="V401" i="5"/>
  <c r="E401" i="5"/>
  <c r="X401" i="5" s="1"/>
  <c r="V402" i="5"/>
  <c r="E402" i="5"/>
  <c r="X402" i="5" s="1"/>
  <c r="V403" i="5"/>
  <c r="E403" i="5"/>
  <c r="X403" i="5" s="1"/>
  <c r="V404" i="5"/>
  <c r="E404" i="5"/>
  <c r="X404" i="5" s="1"/>
  <c r="V405" i="5"/>
  <c r="E405" i="5"/>
  <c r="X405" i="5" s="1"/>
  <c r="V406" i="5"/>
  <c r="V407" i="5"/>
  <c r="E407" i="5"/>
  <c r="X407" i="5" s="1"/>
  <c r="V408" i="5"/>
  <c r="V409" i="5"/>
  <c r="E409" i="5" s="1"/>
  <c r="X409" i="5" s="1"/>
  <c r="V410" i="5"/>
  <c r="E410" i="5" s="1"/>
  <c r="X410" i="5" s="1"/>
  <c r="V411" i="5"/>
  <c r="E411" i="5" s="1"/>
  <c r="X411" i="5" s="1"/>
  <c r="V412" i="5"/>
  <c r="E412" i="5" s="1"/>
  <c r="X412" i="5" s="1"/>
  <c r="V413" i="5"/>
  <c r="V414" i="5"/>
  <c r="V415" i="5"/>
  <c r="V416" i="5"/>
  <c r="E416" i="5"/>
  <c r="X416" i="5" s="1"/>
  <c r="V417" i="5"/>
  <c r="G417" i="5" s="1"/>
  <c r="E417" i="5"/>
  <c r="X417" i="5" s="1"/>
  <c r="V418" i="5"/>
  <c r="E418" i="5"/>
  <c r="X418" i="5" s="1"/>
  <c r="V419" i="5"/>
  <c r="E419" i="5"/>
  <c r="X419" i="5" s="1"/>
  <c r="V420" i="5"/>
  <c r="V421" i="5"/>
  <c r="V422" i="5"/>
  <c r="V423" i="5"/>
  <c r="E423" i="5" s="1"/>
  <c r="X423" i="5" s="1"/>
  <c r="V424" i="5"/>
  <c r="E424" i="5" s="1"/>
  <c r="X424" i="5" s="1"/>
  <c r="V425" i="5"/>
  <c r="E425" i="5" s="1"/>
  <c r="X425" i="5" s="1"/>
  <c r="V426" i="5"/>
  <c r="E426" i="5"/>
  <c r="X426" i="5" s="1"/>
  <c r="V427" i="5"/>
  <c r="V428" i="5"/>
  <c r="E428" i="5" s="1"/>
  <c r="X428" i="5" s="1"/>
  <c r="V429" i="5"/>
  <c r="E429" i="5" s="1"/>
  <c r="X429" i="5" s="1"/>
  <c r="V430" i="5"/>
  <c r="E430" i="5" s="1"/>
  <c r="X430" i="5" s="1"/>
  <c r="V431" i="5"/>
  <c r="E431" i="5" s="1"/>
  <c r="X431" i="5" s="1"/>
  <c r="V432" i="5"/>
  <c r="E432" i="5" s="1"/>
  <c r="X432" i="5" s="1"/>
  <c r="V433" i="5"/>
  <c r="E433" i="5" s="1"/>
  <c r="X433" i="5" s="1"/>
  <c r="V434" i="5"/>
  <c r="E434" i="5"/>
  <c r="X434" i="5" s="1"/>
  <c r="V435" i="5"/>
  <c r="E435" i="5" s="1"/>
  <c r="X435" i="5" s="1"/>
  <c r="V436" i="5"/>
  <c r="E436" i="5" s="1"/>
  <c r="X436" i="5" s="1"/>
  <c r="V437" i="5"/>
  <c r="G437" i="5" s="1"/>
  <c r="V438" i="5"/>
  <c r="E438" i="5" s="1"/>
  <c r="X438" i="5" s="1"/>
  <c r="V439" i="5"/>
  <c r="E439" i="5" s="1"/>
  <c r="X439" i="5" s="1"/>
  <c r="V440" i="5"/>
  <c r="E440" i="5" s="1"/>
  <c r="X440" i="5" s="1"/>
  <c r="V441" i="5"/>
  <c r="E441" i="5" s="1"/>
  <c r="X441" i="5" s="1"/>
  <c r="V442" i="5"/>
  <c r="E442" i="5"/>
  <c r="X442" i="5" s="1"/>
  <c r="V443" i="5"/>
  <c r="V444" i="5"/>
  <c r="E444" i="5" s="1"/>
  <c r="X444" i="5" s="1"/>
  <c r="V445" i="5"/>
  <c r="E445" i="5" s="1"/>
  <c r="X445" i="5" s="1"/>
  <c r="V446" i="5"/>
  <c r="E446" i="5" s="1"/>
  <c r="X446" i="5" s="1"/>
  <c r="V447" i="5"/>
  <c r="E447" i="5" s="1"/>
  <c r="X447" i="5" s="1"/>
  <c r="V448" i="5"/>
  <c r="E448" i="5" s="1"/>
  <c r="X448" i="5" s="1"/>
  <c r="V449" i="5"/>
  <c r="E449" i="5" s="1"/>
  <c r="X449" i="5" s="1"/>
  <c r="V450" i="5"/>
  <c r="E450" i="5"/>
  <c r="X450" i="5" s="1"/>
  <c r="V451" i="5"/>
  <c r="E451" i="5" s="1"/>
  <c r="X451" i="5" s="1"/>
  <c r="V452" i="5"/>
  <c r="E452" i="5" s="1"/>
  <c r="X452" i="5" s="1"/>
  <c r="V453" i="5"/>
  <c r="V454" i="5"/>
  <c r="E454" i="5" s="1"/>
  <c r="X454" i="5" s="1"/>
  <c r="V455" i="5"/>
  <c r="E455" i="5" s="1"/>
  <c r="X455" i="5" s="1"/>
  <c r="V456" i="5"/>
  <c r="E456" i="5" s="1"/>
  <c r="X456" i="5" s="1"/>
  <c r="V457" i="5"/>
  <c r="E457" i="5" s="1"/>
  <c r="X457" i="5" s="1"/>
  <c r="V458" i="5"/>
  <c r="V459" i="5"/>
  <c r="G459" i="5" s="1"/>
  <c r="E459" i="5"/>
  <c r="X459" i="5" s="1"/>
  <c r="V460" i="5"/>
  <c r="V461" i="5"/>
  <c r="E461" i="5" s="1"/>
  <c r="X461" i="5" s="1"/>
  <c r="V462" i="5"/>
  <c r="G462" i="5" s="1"/>
  <c r="V463" i="5"/>
  <c r="E463" i="5"/>
  <c r="X463" i="5" s="1"/>
  <c r="V464" i="5"/>
  <c r="E464" i="5"/>
  <c r="X464" i="5" s="1"/>
  <c r="V465" i="5"/>
  <c r="E465" i="5"/>
  <c r="X465" i="5" s="1"/>
  <c r="V466" i="5"/>
  <c r="E466" i="5"/>
  <c r="X466" i="5" s="1"/>
  <c r="V467" i="5"/>
  <c r="E467" i="5"/>
  <c r="X467" i="5" s="1"/>
  <c r="V468" i="5"/>
  <c r="G468" i="5" s="1"/>
  <c r="E468" i="5"/>
  <c r="X468" i="5" s="1"/>
  <c r="V469" i="5"/>
  <c r="V470" i="5"/>
  <c r="V471" i="5"/>
  <c r="V472" i="5"/>
  <c r="V473" i="5"/>
  <c r="E473" i="5" s="1"/>
  <c r="X473" i="5" s="1"/>
  <c r="V474" i="5"/>
  <c r="E474" i="5" s="1"/>
  <c r="X474" i="5" s="1"/>
  <c r="V475" i="5"/>
  <c r="V476" i="5"/>
  <c r="E476" i="5"/>
  <c r="X476" i="5" s="1"/>
  <c r="V477" i="5"/>
  <c r="V478" i="5"/>
  <c r="V479" i="5"/>
  <c r="V480" i="5"/>
  <c r="V481" i="5"/>
  <c r="E481" i="5" s="1"/>
  <c r="X481" i="5" s="1"/>
  <c r="V482" i="5"/>
  <c r="E482" i="5" s="1"/>
  <c r="X482" i="5" s="1"/>
  <c r="V483" i="5"/>
  <c r="E483" i="5" s="1"/>
  <c r="X483" i="5" s="1"/>
  <c r="V484" i="5"/>
  <c r="V485" i="5"/>
  <c r="E485" i="5"/>
  <c r="X485" i="5" s="1"/>
  <c r="V486" i="5"/>
  <c r="E486" i="5"/>
  <c r="X486" i="5" s="1"/>
  <c r="V487" i="5"/>
  <c r="E487" i="5"/>
  <c r="X487" i="5" s="1"/>
  <c r="V488" i="5"/>
  <c r="G488" i="5" s="1"/>
  <c r="E488" i="5"/>
  <c r="X488" i="5" s="1"/>
  <c r="V489" i="5"/>
  <c r="E489" i="5"/>
  <c r="X489" i="5" s="1"/>
  <c r="V490" i="5"/>
  <c r="E490" i="5"/>
  <c r="X490" i="5" s="1"/>
  <c r="V491" i="5"/>
  <c r="E491" i="5"/>
  <c r="X491" i="5" s="1"/>
  <c r="V492" i="5"/>
  <c r="E492" i="5"/>
  <c r="X492" i="5" s="1"/>
  <c r="V493" i="5"/>
  <c r="V494" i="5"/>
  <c r="E494" i="5" s="1"/>
  <c r="X494" i="5" s="1"/>
  <c r="V495" i="5"/>
  <c r="E495" i="5" s="1"/>
  <c r="X495" i="5" s="1"/>
  <c r="V496" i="5"/>
  <c r="E496" i="5"/>
  <c r="X496" i="5" s="1"/>
  <c r="V497" i="5"/>
  <c r="V498" i="5"/>
  <c r="V499" i="5"/>
  <c r="V500" i="5"/>
  <c r="V501" i="5"/>
  <c r="E501" i="5" s="1"/>
  <c r="X501" i="5" s="1"/>
  <c r="V502" i="5"/>
  <c r="V503" i="5"/>
  <c r="V504" i="5"/>
  <c r="E504" i="5" s="1"/>
  <c r="X504" i="5" s="1"/>
  <c r="V505" i="5"/>
  <c r="E505" i="5" s="1"/>
  <c r="X505" i="5" s="1"/>
  <c r="V506" i="5"/>
  <c r="E506" i="5"/>
  <c r="X506" i="5" s="1"/>
  <c r="V507" i="5"/>
  <c r="V508" i="5"/>
  <c r="E508" i="5" s="1"/>
  <c r="X508" i="5" s="1"/>
  <c r="V509" i="5"/>
  <c r="V510" i="5"/>
  <c r="E510" i="5" s="1"/>
  <c r="X510" i="5" s="1"/>
  <c r="V511" i="5"/>
  <c r="E511" i="5" s="1"/>
  <c r="X511" i="5" s="1"/>
  <c r="V512" i="5"/>
  <c r="E512" i="5" s="1"/>
  <c r="X512" i="5" s="1"/>
  <c r="V513" i="5"/>
  <c r="E513" i="5" s="1"/>
  <c r="X513" i="5" s="1"/>
  <c r="V514" i="5"/>
  <c r="V515" i="5"/>
  <c r="V516" i="5"/>
  <c r="V517" i="5"/>
  <c r="E517" i="5" s="1"/>
  <c r="X517" i="5" s="1"/>
  <c r="V518" i="5"/>
  <c r="V519" i="5"/>
  <c r="V520" i="5"/>
  <c r="E520" i="5"/>
  <c r="X520" i="5" s="1"/>
  <c r="V521" i="5"/>
  <c r="E521" i="5"/>
  <c r="X521" i="5" s="1"/>
  <c r="V522" i="5"/>
  <c r="V523" i="5"/>
  <c r="E523" i="5" s="1"/>
  <c r="X523" i="5" s="1"/>
  <c r="V524" i="5"/>
  <c r="E524" i="5"/>
  <c r="X524" i="5" s="1"/>
  <c r="V525" i="5"/>
  <c r="V526" i="5"/>
  <c r="E526" i="5" s="1"/>
  <c r="X526" i="5" s="1"/>
  <c r="V527" i="5"/>
  <c r="E527" i="5" s="1"/>
  <c r="X527" i="5" s="1"/>
  <c r="V528" i="5"/>
  <c r="E528" i="5" s="1"/>
  <c r="X528" i="5" s="1"/>
  <c r="V529" i="5"/>
  <c r="E529" i="5" s="1"/>
  <c r="X529" i="5" s="1"/>
  <c r="V530" i="5"/>
  <c r="E530" i="5" s="1"/>
  <c r="X530" i="5" s="1"/>
  <c r="V531" i="5"/>
  <c r="E531" i="5" s="1"/>
  <c r="X531" i="5" s="1"/>
  <c r="V532" i="5"/>
  <c r="E532" i="5"/>
  <c r="X532" i="5" s="1"/>
  <c r="V533" i="5"/>
  <c r="V534" i="5"/>
  <c r="E534" i="5" s="1"/>
  <c r="X534" i="5" s="1"/>
  <c r="V535" i="5"/>
  <c r="E535" i="5" s="1"/>
  <c r="X535" i="5" s="1"/>
  <c r="V536" i="5"/>
  <c r="E536" i="5" s="1"/>
  <c r="X536" i="5" s="1"/>
  <c r="V537" i="5"/>
  <c r="E537" i="5" s="1"/>
  <c r="X537" i="5" s="1"/>
  <c r="V538" i="5"/>
  <c r="E538" i="5" s="1"/>
  <c r="X538" i="5" s="1"/>
  <c r="V539" i="5"/>
  <c r="E539" i="5" s="1"/>
  <c r="X539" i="5" s="1"/>
  <c r="V540" i="5"/>
  <c r="E540" i="5"/>
  <c r="X540" i="5" s="1"/>
  <c r="V541" i="5"/>
  <c r="V542" i="5"/>
  <c r="E542" i="5" s="1"/>
  <c r="X542" i="5" s="1"/>
  <c r="V543" i="5"/>
  <c r="E543" i="5" s="1"/>
  <c r="X543" i="5" s="1"/>
  <c r="V544" i="5"/>
  <c r="E544" i="5" s="1"/>
  <c r="X544" i="5" s="1"/>
  <c r="V545" i="5"/>
  <c r="E545" i="5" s="1"/>
  <c r="X545" i="5" s="1"/>
  <c r="V546" i="5"/>
  <c r="V547" i="5"/>
  <c r="V548" i="5"/>
  <c r="E548" i="5" s="1"/>
  <c r="X548" i="5" s="1"/>
  <c r="V549" i="5"/>
  <c r="V550" i="5"/>
  <c r="G550" i="5" s="1"/>
  <c r="V551" i="5"/>
  <c r="V552" i="5"/>
  <c r="E552" i="5"/>
  <c r="X552" i="5" s="1"/>
  <c r="V553" i="5"/>
  <c r="E553" i="5"/>
  <c r="X553" i="5" s="1"/>
  <c r="V554" i="5"/>
  <c r="E554" i="5"/>
  <c r="X554" i="5" s="1"/>
  <c r="V555" i="5"/>
  <c r="V556" i="5"/>
  <c r="E556" i="5" s="1"/>
  <c r="X556" i="5" s="1"/>
  <c r="V557" i="5"/>
  <c r="V558" i="5"/>
  <c r="V559" i="5"/>
  <c r="V560" i="5"/>
  <c r="E560" i="5"/>
  <c r="X560" i="5" s="1"/>
  <c r="V561" i="5"/>
  <c r="G561" i="5" s="1"/>
  <c r="V562" i="5"/>
  <c r="V563" i="5"/>
  <c r="V564" i="5"/>
  <c r="E564" i="5" s="1"/>
  <c r="X564" i="5" s="1"/>
  <c r="V565" i="5"/>
  <c r="G565" i="5" s="1"/>
  <c r="V566" i="5"/>
  <c r="E566" i="5"/>
  <c r="X566" i="5" s="1"/>
  <c r="V567" i="5"/>
  <c r="V568" i="5"/>
  <c r="V569" i="5"/>
  <c r="E569" i="5"/>
  <c r="X569" i="5" s="1"/>
  <c r="V570" i="5"/>
  <c r="V571" i="5"/>
  <c r="E571" i="5" s="1"/>
  <c r="X571" i="5" s="1"/>
  <c r="V572" i="5"/>
  <c r="V573" i="5"/>
  <c r="G573" i="5" s="1"/>
  <c r="V574" i="5"/>
  <c r="V575" i="5"/>
  <c r="V576" i="5"/>
  <c r="E576" i="5"/>
  <c r="X576" i="5" s="1"/>
  <c r="V577" i="5"/>
  <c r="E577" i="5"/>
  <c r="X577" i="5" s="1"/>
  <c r="V578" i="5"/>
  <c r="E578" i="5"/>
  <c r="X578" i="5" s="1"/>
  <c r="V579" i="5"/>
  <c r="E579" i="5"/>
  <c r="X579" i="5" s="1"/>
  <c r="V580" i="5"/>
  <c r="E580" i="5"/>
  <c r="X580" i="5" s="1"/>
  <c r="V581" i="5"/>
  <c r="V582" i="5"/>
  <c r="E582" i="5"/>
  <c r="X582" i="5" s="1"/>
  <c r="V583" i="5"/>
  <c r="V584" i="5"/>
  <c r="E584" i="5"/>
  <c r="X584" i="5" s="1"/>
  <c r="V585" i="5"/>
  <c r="V586" i="5"/>
  <c r="G586" i="5" s="1"/>
  <c r="V587" i="5"/>
  <c r="E587" i="5"/>
  <c r="X587" i="5" s="1"/>
  <c r="V588" i="5"/>
  <c r="V589" i="5"/>
  <c r="V590" i="5"/>
  <c r="E590" i="5"/>
  <c r="X590" i="5" s="1"/>
  <c r="V591" i="5"/>
  <c r="V592" i="5"/>
  <c r="V593" i="5"/>
  <c r="V594" i="5"/>
  <c r="E594" i="5"/>
  <c r="X594" i="5" s="1"/>
  <c r="V595" i="5"/>
  <c r="E595" i="5" s="1"/>
  <c r="X595" i="5" s="1"/>
  <c r="V596" i="5"/>
  <c r="E596" i="5" s="1"/>
  <c r="X596" i="5" s="1"/>
  <c r="V597" i="5"/>
  <c r="G597" i="5" s="1"/>
  <c r="V598" i="5"/>
  <c r="E598" i="5"/>
  <c r="X598" i="5" s="1"/>
  <c r="V599" i="5"/>
  <c r="V600" i="5"/>
  <c r="E600" i="5" s="1"/>
  <c r="X600" i="5" s="1"/>
  <c r="V601" i="5"/>
  <c r="E601" i="5" s="1"/>
  <c r="X601" i="5" s="1"/>
  <c r="V602" i="5"/>
  <c r="E602" i="5" s="1"/>
  <c r="X602" i="5" s="1"/>
  <c r="V603" i="5"/>
  <c r="V604" i="5"/>
  <c r="G604" i="5" s="1"/>
  <c r="V605" i="5"/>
  <c r="V606" i="5"/>
  <c r="E606" i="5" s="1"/>
  <c r="X606" i="5" s="1"/>
  <c r="V607" i="5"/>
  <c r="E607" i="5" s="1"/>
  <c r="X607" i="5" s="1"/>
  <c r="V608" i="5"/>
  <c r="E608" i="5" s="1"/>
  <c r="X608" i="5" s="1"/>
  <c r="V609" i="5"/>
  <c r="V610" i="5"/>
  <c r="E610" i="5"/>
  <c r="X610" i="5" s="1"/>
  <c r="V611" i="5"/>
  <c r="V612" i="5"/>
  <c r="E612" i="5" s="1"/>
  <c r="X612" i="5" s="1"/>
  <c r="V613" i="5"/>
  <c r="V614" i="5"/>
  <c r="G614" i="5" s="1"/>
  <c r="E614" i="5"/>
  <c r="X614" i="5" s="1"/>
  <c r="V615" i="5"/>
  <c r="V616" i="5"/>
  <c r="V617" i="5"/>
  <c r="V618" i="5"/>
  <c r="V619" i="5"/>
  <c r="V620" i="5"/>
  <c r="E620" i="5"/>
  <c r="X620" i="5" s="1"/>
  <c r="V621" i="5"/>
  <c r="V622" i="5"/>
  <c r="E622" i="5" s="1"/>
  <c r="X622" i="5" s="1"/>
  <c r="V623" i="5"/>
  <c r="V624" i="5"/>
  <c r="E624" i="5"/>
  <c r="X624" i="5" s="1"/>
  <c r="V625" i="5"/>
  <c r="G625" i="5" s="1"/>
  <c r="V626" i="5"/>
  <c r="E626" i="5" s="1"/>
  <c r="X626" i="5" s="1"/>
  <c r="V627" i="5"/>
  <c r="V628" i="5"/>
  <c r="V629" i="5"/>
  <c r="G629" i="5" s="1"/>
  <c r="V630" i="5"/>
  <c r="E630" i="5"/>
  <c r="X630" i="5" s="1"/>
  <c r="V631" i="5"/>
  <c r="V632" i="5"/>
  <c r="E632" i="5" s="1"/>
  <c r="X632" i="5" s="1"/>
  <c r="V633" i="5"/>
  <c r="E633" i="5" s="1"/>
  <c r="X633" i="5" s="1"/>
  <c r="V634" i="5"/>
  <c r="E634" i="5" s="1"/>
  <c r="X634" i="5" s="1"/>
  <c r="V635" i="5"/>
  <c r="V636" i="5"/>
  <c r="G636" i="5" s="1"/>
  <c r="E636" i="5"/>
  <c r="X636" i="5" s="1"/>
  <c r="V637" i="5"/>
  <c r="V638" i="5"/>
  <c r="E638" i="5" s="1"/>
  <c r="X638" i="5" s="1"/>
  <c r="V639" i="5"/>
  <c r="E639" i="5" s="1"/>
  <c r="X639" i="5" s="1"/>
  <c r="V640" i="5"/>
  <c r="E640" i="5" s="1"/>
  <c r="X640" i="5" s="1"/>
  <c r="V641" i="5"/>
  <c r="V642" i="5"/>
  <c r="E642" i="5"/>
  <c r="X642" i="5" s="1"/>
  <c r="V643" i="5"/>
  <c r="V644" i="5"/>
  <c r="E644" i="5" s="1"/>
  <c r="X644" i="5" s="1"/>
  <c r="V645" i="5"/>
  <c r="V646" i="5"/>
  <c r="G646" i="5" s="1"/>
  <c r="E646" i="5"/>
  <c r="X646" i="5" s="1"/>
  <c r="V647" i="5"/>
  <c r="E647" i="5"/>
  <c r="X647" i="5" s="1"/>
  <c r="V648" i="5"/>
  <c r="V649" i="5"/>
  <c r="E649" i="5" s="1"/>
  <c r="X649" i="5" s="1"/>
  <c r="V650" i="5"/>
  <c r="E650" i="5" s="1"/>
  <c r="X650" i="5" s="1"/>
  <c r="V651" i="5"/>
  <c r="V652" i="5"/>
  <c r="E652" i="5"/>
  <c r="X652" i="5" s="1"/>
  <c r="V653" i="5"/>
  <c r="V654" i="5"/>
  <c r="E654" i="5" s="1"/>
  <c r="X654" i="5" s="1"/>
  <c r="V655" i="5"/>
  <c r="V656" i="5"/>
  <c r="G656" i="5" s="1"/>
  <c r="E656" i="5"/>
  <c r="X656" i="5" s="1"/>
  <c r="V657" i="5"/>
  <c r="V658" i="5"/>
  <c r="E658" i="5" s="1"/>
  <c r="X658" i="5" s="1"/>
  <c r="V659" i="5"/>
  <c r="V660" i="5"/>
  <c r="V661" i="5"/>
  <c r="V662" i="5"/>
  <c r="E662" i="5"/>
  <c r="X662" i="5" s="1"/>
  <c r="V663" i="5"/>
  <c r="V664" i="5"/>
  <c r="E664" i="5" s="1"/>
  <c r="X664" i="5" s="1"/>
  <c r="V665" i="5"/>
  <c r="V666" i="5"/>
  <c r="E666" i="5"/>
  <c r="X666" i="5" s="1"/>
  <c r="V667" i="5"/>
  <c r="G667" i="5" s="1"/>
  <c r="V668" i="5"/>
  <c r="V669" i="5"/>
  <c r="E669" i="5" s="1"/>
  <c r="X669" i="5" s="1"/>
  <c r="V670" i="5"/>
  <c r="V671" i="5"/>
  <c r="V672" i="5"/>
  <c r="E672" i="5"/>
  <c r="X672" i="5" s="1"/>
  <c r="V673" i="5"/>
  <c r="V674" i="5"/>
  <c r="E674" i="5" s="1"/>
  <c r="X674" i="5" s="1"/>
  <c r="V675" i="5"/>
  <c r="V676" i="5"/>
  <c r="E676" i="5"/>
  <c r="X676" i="5" s="1"/>
  <c r="V677" i="5"/>
  <c r="G677" i="5" s="1"/>
  <c r="V678" i="5"/>
  <c r="V679" i="5"/>
  <c r="V680" i="5"/>
  <c r="V681" i="5"/>
  <c r="V682" i="5"/>
  <c r="V683" i="5"/>
  <c r="E683" i="5" s="1"/>
  <c r="X683" i="5" s="1"/>
  <c r="V684" i="5"/>
  <c r="V685" i="5"/>
  <c r="V686" i="5"/>
  <c r="E686" i="5" s="1"/>
  <c r="X686" i="5" s="1"/>
  <c r="V687" i="5"/>
  <c r="E687" i="5" s="1"/>
  <c r="X687" i="5" s="1"/>
  <c r="V688" i="5"/>
  <c r="V689" i="5"/>
  <c r="G689" i="5" s="1"/>
  <c r="V690" i="5"/>
  <c r="V691" i="5"/>
  <c r="V692" i="5"/>
  <c r="V693" i="5"/>
  <c r="V694" i="5"/>
  <c r="V695" i="5"/>
  <c r="V696" i="5"/>
  <c r="V697" i="5"/>
  <c r="V698" i="5"/>
  <c r="V699" i="5"/>
  <c r="V700" i="5"/>
  <c r="V701" i="5"/>
  <c r="V702" i="5"/>
  <c r="E702" i="5"/>
  <c r="X702" i="5" s="1"/>
  <c r="V703" i="5"/>
  <c r="G703" i="5" s="1"/>
  <c r="V704" i="5"/>
  <c r="G704" i="5" s="1"/>
  <c r="V705" i="5"/>
  <c r="E705" i="5"/>
  <c r="X705" i="5" s="1"/>
  <c r="V706" i="5"/>
  <c r="V707" i="5"/>
  <c r="E707" i="5" s="1"/>
  <c r="X707" i="5" s="1"/>
  <c r="V708" i="5"/>
  <c r="V709" i="5"/>
  <c r="V710" i="5"/>
  <c r="V711" i="5"/>
  <c r="V712" i="5"/>
  <c r="V713" i="5"/>
  <c r="V714" i="5"/>
  <c r="V715" i="5"/>
  <c r="V716" i="5"/>
  <c r="E716" i="5"/>
  <c r="X716" i="5" s="1"/>
  <c r="V717" i="5"/>
  <c r="G717" i="5" s="1"/>
  <c r="V718" i="5"/>
  <c r="V719" i="5"/>
  <c r="V720" i="5"/>
  <c r="V721" i="5"/>
  <c r="G721" i="5" s="1"/>
  <c r="V722" i="5"/>
  <c r="V723" i="5"/>
  <c r="V724" i="5"/>
  <c r="V725" i="5"/>
  <c r="V726" i="5"/>
  <c r="V727" i="5"/>
  <c r="V728" i="5"/>
  <c r="V729" i="5"/>
  <c r="V730" i="5"/>
  <c r="V731" i="5"/>
  <c r="V732" i="5"/>
  <c r="G732" i="5" s="1"/>
  <c r="V733" i="5"/>
  <c r="G733" i="5" s="1"/>
  <c r="V734" i="5"/>
  <c r="V735" i="5"/>
  <c r="V736" i="5"/>
  <c r="V737" i="5"/>
  <c r="G737" i="5" s="1"/>
  <c r="V738" i="5"/>
  <c r="V739" i="5"/>
  <c r="V740" i="5"/>
  <c r="V741" i="5"/>
  <c r="E741" i="5" s="1"/>
  <c r="X741" i="5" s="1"/>
  <c r="V742" i="5"/>
  <c r="V743" i="5"/>
  <c r="V744" i="5"/>
  <c r="V745" i="5"/>
  <c r="V746" i="5"/>
  <c r="V747" i="5"/>
  <c r="V748" i="5"/>
  <c r="V749" i="5"/>
  <c r="V750" i="5"/>
  <c r="V751" i="5"/>
  <c r="V752" i="5"/>
  <c r="V753" i="5"/>
  <c r="E753" i="5" s="1"/>
  <c r="X753" i="5" s="1"/>
  <c r="V754" i="5"/>
  <c r="V755" i="5"/>
  <c r="V756" i="5"/>
  <c r="V757" i="5"/>
  <c r="V758" i="5"/>
  <c r="V759" i="5"/>
  <c r="V760" i="5"/>
  <c r="V761" i="5"/>
  <c r="E761" i="5" s="1"/>
  <c r="X761" i="5" s="1"/>
  <c r="V762" i="5"/>
  <c r="V763" i="5"/>
  <c r="V764" i="5"/>
  <c r="V765" i="5"/>
  <c r="G765" i="5" s="1"/>
  <c r="V766" i="5"/>
  <c r="V767" i="5"/>
  <c r="V768" i="5"/>
  <c r="V769" i="5"/>
  <c r="V770" i="5"/>
  <c r="V771" i="5"/>
  <c r="V772" i="5"/>
  <c r="V773" i="5"/>
  <c r="V774" i="5"/>
  <c r="E774" i="5"/>
  <c r="X774" i="5" s="1"/>
  <c r="V775" i="5"/>
  <c r="V776" i="5"/>
  <c r="G776" i="5" s="1"/>
  <c r="V777" i="5"/>
  <c r="V778" i="5"/>
  <c r="V779" i="5"/>
  <c r="V780" i="5"/>
  <c r="G780" i="5" s="1"/>
  <c r="V781" i="5"/>
  <c r="V782" i="5"/>
  <c r="V783" i="5"/>
  <c r="V784" i="5"/>
  <c r="V785" i="5"/>
  <c r="V786" i="5"/>
  <c r="V787" i="5"/>
  <c r="V788" i="5"/>
  <c r="V789" i="5"/>
  <c r="V790" i="5"/>
  <c r="V791" i="5"/>
  <c r="V792" i="5"/>
  <c r="G792" i="5" s="1"/>
  <c r="V793" i="5"/>
  <c r="E793" i="5"/>
  <c r="X793" i="5" s="1"/>
  <c r="V794" i="5"/>
  <c r="E794" i="5"/>
  <c r="X794" i="5" s="1"/>
  <c r="V795" i="5"/>
  <c r="V796" i="5"/>
  <c r="V797" i="5"/>
  <c r="V798" i="5"/>
  <c r="V799" i="5"/>
  <c r="V800" i="5"/>
  <c r="V801" i="5"/>
  <c r="V802" i="5"/>
  <c r="V803" i="5"/>
  <c r="V804" i="5"/>
  <c r="V805" i="5"/>
  <c r="G805" i="5" s="1"/>
  <c r="V806" i="5"/>
  <c r="G806" i="5" s="1"/>
  <c r="V807" i="5"/>
  <c r="E807" i="5"/>
  <c r="X807" i="5" s="1"/>
  <c r="V808" i="5"/>
  <c r="V809" i="5"/>
  <c r="G809" i="5" s="1"/>
  <c r="V810" i="5"/>
  <c r="E810" i="5"/>
  <c r="X810" i="5" s="1"/>
  <c r="V811" i="5"/>
  <c r="V812" i="5"/>
  <c r="V813" i="5"/>
  <c r="V814" i="5"/>
  <c r="V815" i="5"/>
  <c r="V816" i="5"/>
  <c r="E816" i="5" s="1"/>
  <c r="X816" i="5" s="1"/>
  <c r="V817" i="5"/>
  <c r="E817" i="5"/>
  <c r="X817" i="5" s="1"/>
  <c r="V818" i="5"/>
  <c r="V819" i="5"/>
  <c r="V820" i="5"/>
  <c r="V821" i="5"/>
  <c r="E821" i="5"/>
  <c r="X821" i="5" s="1"/>
  <c r="V822" i="5"/>
  <c r="E822" i="5"/>
  <c r="X822" i="5" s="1"/>
  <c r="V823" i="5"/>
  <c r="V824" i="5"/>
  <c r="V825" i="5"/>
  <c r="E825" i="5"/>
  <c r="X825" i="5" s="1"/>
  <c r="V826" i="5"/>
  <c r="V827" i="5"/>
  <c r="V828" i="5"/>
  <c r="V829" i="5"/>
  <c r="V830" i="5"/>
  <c r="G830" i="5" s="1"/>
  <c r="V831" i="5"/>
  <c r="V832" i="5"/>
  <c r="E832" i="5"/>
  <c r="X832" i="5" s="1"/>
  <c r="V833" i="5"/>
  <c r="V834" i="5"/>
  <c r="G834" i="5" s="1"/>
  <c r="V835" i="5"/>
  <c r="E835" i="5"/>
  <c r="X835" i="5" s="1"/>
  <c r="V836" i="5"/>
  <c r="E836" i="5"/>
  <c r="X836" i="5" s="1"/>
  <c r="V837" i="5"/>
  <c r="V838" i="5"/>
  <c r="E838" i="5" s="1"/>
  <c r="X838" i="5" s="1"/>
  <c r="V839" i="5"/>
  <c r="E839" i="5" s="1"/>
  <c r="X839" i="5" s="1"/>
  <c r="V840" i="5"/>
  <c r="E840" i="5"/>
  <c r="X840" i="5" s="1"/>
  <c r="V841" i="5"/>
  <c r="V842" i="5"/>
  <c r="V843" i="5"/>
  <c r="V844" i="5"/>
  <c r="E844" i="5"/>
  <c r="X844" i="5" s="1"/>
  <c r="V845" i="5"/>
  <c r="V846" i="5"/>
  <c r="E846" i="5" s="1"/>
  <c r="X846" i="5" s="1"/>
  <c r="V847" i="5"/>
  <c r="V848" i="5"/>
  <c r="V849" i="5"/>
  <c r="V850" i="5"/>
  <c r="V851" i="5"/>
  <c r="V852" i="5"/>
  <c r="E852" i="5"/>
  <c r="X852" i="5" s="1"/>
  <c r="V853" i="5"/>
  <c r="G853" i="5" s="1"/>
  <c r="E853" i="5"/>
  <c r="X853" i="5" s="1"/>
  <c r="V854" i="5"/>
  <c r="V855" i="5"/>
  <c r="V856" i="5"/>
  <c r="V857" i="5"/>
  <c r="E857" i="5" s="1"/>
  <c r="X857" i="5" s="1"/>
  <c r="V858" i="5"/>
  <c r="E858" i="5" s="1"/>
  <c r="X858" i="5" s="1"/>
  <c r="V859" i="5"/>
  <c r="V860" i="5"/>
  <c r="V861" i="5"/>
  <c r="V862" i="5"/>
  <c r="E862" i="5"/>
  <c r="X862" i="5" s="1"/>
  <c r="V863" i="5"/>
  <c r="V864" i="5"/>
  <c r="V865" i="5"/>
  <c r="G865" i="5" s="1"/>
  <c r="V866" i="5"/>
  <c r="V867" i="5"/>
  <c r="E867" i="5" s="1"/>
  <c r="X867" i="5" s="1"/>
  <c r="V868" i="5"/>
  <c r="G868" i="5" s="1"/>
  <c r="V869" i="5"/>
  <c r="E869" i="5"/>
  <c r="X869" i="5" s="1"/>
  <c r="V870" i="5"/>
  <c r="E870" i="5"/>
  <c r="X870" i="5" s="1"/>
  <c r="V871" i="5"/>
  <c r="V872" i="5"/>
  <c r="V873" i="5"/>
  <c r="E873" i="5"/>
  <c r="X873" i="5" s="1"/>
  <c r="V874" i="5"/>
  <c r="E874" i="5"/>
  <c r="X874" i="5" s="1"/>
  <c r="V875" i="5"/>
  <c r="V876" i="5"/>
  <c r="G876" i="5" s="1"/>
  <c r="V877" i="5"/>
  <c r="V878" i="5"/>
  <c r="E878" i="5" s="1"/>
  <c r="X878" i="5" s="1"/>
  <c r="V879" i="5"/>
  <c r="G879" i="5" s="1"/>
  <c r="V880" i="5"/>
  <c r="V881" i="5"/>
  <c r="E881" i="5" s="1"/>
  <c r="X881" i="5" s="1"/>
  <c r="V882" i="5"/>
  <c r="E882" i="5" s="1"/>
  <c r="X882" i="5" s="1"/>
  <c r="V883" i="5"/>
  <c r="E883" i="5" s="1"/>
  <c r="X883" i="5" s="1"/>
  <c r="V884" i="5"/>
  <c r="V885" i="5"/>
  <c r="V886" i="5"/>
  <c r="E886" i="5"/>
  <c r="X886" i="5" s="1"/>
  <c r="V887" i="5"/>
  <c r="E887" i="5" s="1"/>
  <c r="X887" i="5" s="1"/>
  <c r="V888" i="5"/>
  <c r="V889" i="5"/>
  <c r="V890" i="5"/>
  <c r="G890" i="5" s="1"/>
  <c r="V891" i="5"/>
  <c r="E891" i="5"/>
  <c r="X891" i="5" s="1"/>
  <c r="V892" i="5"/>
  <c r="V893" i="5"/>
  <c r="V894" i="5"/>
  <c r="E894" i="5"/>
  <c r="X894" i="5" s="1"/>
  <c r="V895" i="5"/>
  <c r="V896" i="5"/>
  <c r="V897" i="5"/>
  <c r="V898" i="5"/>
  <c r="V899" i="5"/>
  <c r="H899" i="5" s="1"/>
  <c r="V900" i="5"/>
  <c r="V901" i="5"/>
  <c r="V902" i="5"/>
  <c r="V903" i="5"/>
  <c r="V904" i="5"/>
  <c r="V905" i="5"/>
  <c r="V906" i="5"/>
  <c r="E906" i="5"/>
  <c r="X906" i="5" s="1"/>
  <c r="V907" i="5"/>
  <c r="V908" i="5"/>
  <c r="V909" i="5"/>
  <c r="V910" i="5"/>
  <c r="E910" i="5" s="1"/>
  <c r="X910" i="5" s="1"/>
  <c r="V911" i="5"/>
  <c r="E911" i="5"/>
  <c r="X911" i="5" s="1"/>
  <c r="V912" i="5"/>
  <c r="G912" i="5" s="1"/>
  <c r="V913" i="5"/>
  <c r="E913" i="5"/>
  <c r="X913" i="5" s="1"/>
  <c r="V914" i="5"/>
  <c r="E914" i="5"/>
  <c r="X914" i="5" s="1"/>
  <c r="V915" i="5"/>
  <c r="E915" i="5"/>
  <c r="X915" i="5" s="1"/>
  <c r="V916" i="5"/>
  <c r="V917" i="5"/>
  <c r="E917" i="5" s="1"/>
  <c r="X917" i="5" s="1"/>
  <c r="V918" i="5"/>
  <c r="V919" i="5"/>
  <c r="V920" i="5"/>
  <c r="V921" i="5"/>
  <c r="V922" i="5"/>
  <c r="E922" i="5"/>
  <c r="X922" i="5" s="1"/>
  <c r="V923" i="5"/>
  <c r="V924" i="5"/>
  <c r="V925" i="5"/>
  <c r="V926" i="5"/>
  <c r="E926" i="5"/>
  <c r="X926" i="5" s="1"/>
  <c r="V927" i="5"/>
  <c r="E927" i="5"/>
  <c r="X927" i="5" s="1"/>
  <c r="V928" i="5"/>
  <c r="V929" i="5"/>
  <c r="E929" i="5" s="1"/>
  <c r="X929" i="5" s="1"/>
  <c r="V930" i="5"/>
  <c r="E930" i="5" s="1"/>
  <c r="X930" i="5" s="1"/>
  <c r="V931" i="5"/>
  <c r="E931" i="5" s="1"/>
  <c r="X931" i="5" s="1"/>
  <c r="V932" i="5"/>
  <c r="V933" i="5"/>
  <c r="G933" i="5" s="1"/>
  <c r="V934" i="5"/>
  <c r="G934" i="5" s="1"/>
  <c r="V935" i="5"/>
  <c r="V936" i="5"/>
  <c r="V937" i="5"/>
  <c r="V938" i="5"/>
  <c r="G938" i="5" s="1"/>
  <c r="V939" i="5"/>
  <c r="V940" i="5"/>
  <c r="V941" i="5"/>
  <c r="V942" i="5"/>
  <c r="V943" i="5"/>
  <c r="V944" i="5"/>
  <c r="V945" i="5"/>
  <c r="V946" i="5"/>
  <c r="E946" i="5" s="1"/>
  <c r="X946" i="5" s="1"/>
  <c r="V947" i="5"/>
  <c r="V948" i="5"/>
  <c r="G948" i="5" s="1"/>
  <c r="V949" i="5"/>
  <c r="G949" i="5" s="1"/>
  <c r="V950" i="5"/>
  <c r="V951" i="5"/>
  <c r="E951" i="5" s="1"/>
  <c r="X951" i="5" s="1"/>
  <c r="V952" i="5"/>
  <c r="G952" i="5" s="1"/>
  <c r="V953" i="5"/>
  <c r="V954" i="5"/>
  <c r="V955" i="5"/>
  <c r="E955" i="5"/>
  <c r="X955" i="5" s="1"/>
  <c r="V956" i="5"/>
  <c r="V957" i="5"/>
  <c r="V958" i="5"/>
  <c r="V959" i="5"/>
  <c r="E959" i="5" s="1"/>
  <c r="X959" i="5" s="1"/>
  <c r="V960" i="5"/>
  <c r="V961" i="5"/>
  <c r="G961" i="5" s="1"/>
  <c r="V962" i="5"/>
  <c r="G962" i="5" s="1"/>
  <c r="V963" i="5"/>
  <c r="E963" i="5"/>
  <c r="X963" i="5" s="1"/>
  <c r="V964" i="5"/>
  <c r="V965" i="5"/>
  <c r="G965" i="5" s="1"/>
  <c r="V966" i="5"/>
  <c r="V967" i="5"/>
  <c r="E967" i="5" s="1"/>
  <c r="X967" i="5" s="1"/>
  <c r="V968" i="5"/>
  <c r="V969" i="5"/>
  <c r="E969" i="5"/>
  <c r="X969" i="5" s="1"/>
  <c r="V970" i="5"/>
  <c r="V971" i="5"/>
  <c r="E971" i="5" s="1"/>
  <c r="X971" i="5" s="1"/>
  <c r="V972" i="5"/>
  <c r="V973" i="5"/>
  <c r="G973" i="5" s="1"/>
  <c r="V974" i="5"/>
  <c r="G974" i="5" s="1"/>
  <c r="V975" i="5"/>
  <c r="E975" i="5"/>
  <c r="X975" i="5" s="1"/>
  <c r="V976" i="5"/>
  <c r="V977" i="5"/>
  <c r="G977" i="5" s="1"/>
  <c r="V978" i="5"/>
  <c r="E978" i="5"/>
  <c r="X978" i="5" s="1"/>
  <c r="V979" i="5"/>
  <c r="E979" i="5"/>
  <c r="X979" i="5" s="1"/>
  <c r="V980" i="5"/>
  <c r="V981" i="5"/>
  <c r="V982" i="5"/>
  <c r="E982" i="5"/>
  <c r="X982" i="5" s="1"/>
  <c r="V983" i="5"/>
  <c r="E983" i="5"/>
  <c r="X983" i="5" s="1"/>
  <c r="V984" i="5"/>
  <c r="G984" i="5" s="1"/>
  <c r="V985" i="5"/>
  <c r="E985" i="5"/>
  <c r="X985" i="5" s="1"/>
  <c r="V986" i="5"/>
  <c r="E986" i="5"/>
  <c r="X986" i="5" s="1"/>
  <c r="V987" i="5"/>
  <c r="E987" i="5"/>
  <c r="X987" i="5" s="1"/>
  <c r="V988" i="5"/>
  <c r="E988" i="5"/>
  <c r="X988" i="5" s="1"/>
  <c r="V989" i="5"/>
  <c r="V990" i="5"/>
  <c r="V991" i="5"/>
  <c r="E991" i="5"/>
  <c r="X991" i="5" s="1"/>
  <c r="V992" i="5"/>
  <c r="V993" i="5"/>
  <c r="V994" i="5"/>
  <c r="V995" i="5"/>
  <c r="E995" i="5" s="1"/>
  <c r="X995" i="5" s="1"/>
  <c r="V996" i="5"/>
  <c r="V997" i="5"/>
  <c r="V998" i="5"/>
  <c r="G998" i="5" s="1"/>
  <c r="V999" i="5"/>
  <c r="V1000" i="5"/>
  <c r="V1001" i="5"/>
  <c r="V1002" i="5"/>
  <c r="E1002" i="5" s="1"/>
  <c r="X1002" i="5" s="1"/>
  <c r="V1003" i="5"/>
  <c r="E1003" i="5" s="1"/>
  <c r="X1003" i="5" s="1"/>
  <c r="V1004" i="5"/>
  <c r="V1005" i="5"/>
  <c r="V1006" i="5"/>
  <c r="V1007" i="5"/>
  <c r="E1007" i="5"/>
  <c r="X1007" i="5" s="1"/>
  <c r="V1008" i="5"/>
  <c r="V1009" i="5"/>
  <c r="V1010" i="5"/>
  <c r="V1011" i="5"/>
  <c r="E1011" i="5" s="1"/>
  <c r="X1011" i="5" s="1"/>
  <c r="V1012" i="5"/>
  <c r="V1013" i="5"/>
  <c r="V1014" i="5"/>
  <c r="E1014" i="5" s="1"/>
  <c r="X1014" i="5" s="1"/>
  <c r="G93" i="5"/>
  <c r="G94" i="5"/>
  <c r="G95" i="5"/>
  <c r="G96" i="5"/>
  <c r="G97" i="5"/>
  <c r="G98" i="5"/>
  <c r="G99" i="5"/>
  <c r="G100" i="5"/>
  <c r="G101" i="5"/>
  <c r="G102" i="5"/>
  <c r="G103" i="5"/>
  <c r="G104" i="5"/>
  <c r="G105" i="5"/>
  <c r="G106" i="5"/>
  <c r="G108" i="5"/>
  <c r="G109" i="5"/>
  <c r="G110" i="5"/>
  <c r="G111" i="5"/>
  <c r="G112" i="5"/>
  <c r="G113" i="5"/>
  <c r="G114" i="5"/>
  <c r="G115" i="5"/>
  <c r="G117" i="5"/>
  <c r="G118" i="5"/>
  <c r="G120" i="5"/>
  <c r="G121" i="5"/>
  <c r="G122" i="5"/>
  <c r="G123" i="5"/>
  <c r="G124" i="5"/>
  <c r="G125" i="5"/>
  <c r="G126" i="5"/>
  <c r="G127" i="5"/>
  <c r="G129" i="5"/>
  <c r="G130" i="5"/>
  <c r="G131" i="5"/>
  <c r="G132" i="5"/>
  <c r="G133" i="5"/>
  <c r="G134" i="5"/>
  <c r="G135" i="5"/>
  <c r="G136" i="5"/>
  <c r="G137" i="5"/>
  <c r="G138" i="5"/>
  <c r="G139" i="5"/>
  <c r="G140" i="5"/>
  <c r="G141" i="5"/>
  <c r="G143" i="5"/>
  <c r="G144" i="5"/>
  <c r="G145" i="5"/>
  <c r="G146" i="5"/>
  <c r="G147" i="5"/>
  <c r="G148" i="5"/>
  <c r="G149" i="5"/>
  <c r="G150" i="5"/>
  <c r="G151" i="5"/>
  <c r="G152" i="5"/>
  <c r="G153" i="5"/>
  <c r="G154" i="5"/>
  <c r="G155" i="5"/>
  <c r="G156" i="5"/>
  <c r="G157" i="5"/>
  <c r="G158" i="5"/>
  <c r="G160" i="5"/>
  <c r="G161" i="5"/>
  <c r="G162" i="5"/>
  <c r="G163" i="5"/>
  <c r="G164" i="5"/>
  <c r="G165" i="5"/>
  <c r="G166" i="5"/>
  <c r="G167" i="5"/>
  <c r="G168" i="5"/>
  <c r="G169" i="5"/>
  <c r="G170" i="5"/>
  <c r="G172" i="5"/>
  <c r="G173" i="5"/>
  <c r="G174" i="5"/>
  <c r="G175" i="5"/>
  <c r="G176" i="5"/>
  <c r="G177" i="5"/>
  <c r="G178" i="5"/>
  <c r="G179" i="5"/>
  <c r="G180" i="5"/>
  <c r="G181" i="5"/>
  <c r="G182" i="5"/>
  <c r="G183" i="5"/>
  <c r="G184" i="5"/>
  <c r="G185" i="5"/>
  <c r="G187" i="5"/>
  <c r="G188" i="5"/>
  <c r="G190" i="5"/>
  <c r="G191" i="5"/>
  <c r="G192" i="5"/>
  <c r="G193" i="5"/>
  <c r="G194" i="5"/>
  <c r="G195" i="5"/>
  <c r="G196" i="5"/>
  <c r="G197" i="5"/>
  <c r="G198" i="5"/>
  <c r="G200" i="5"/>
  <c r="G202" i="5"/>
  <c r="G203" i="5"/>
  <c r="G204" i="5"/>
  <c r="G205" i="5"/>
  <c r="G206" i="5"/>
  <c r="G209" i="5"/>
  <c r="G210" i="5"/>
  <c r="G211" i="5"/>
  <c r="G212" i="5"/>
  <c r="G213" i="5"/>
  <c r="G214" i="5"/>
  <c r="G215" i="5"/>
  <c r="G216" i="5"/>
  <c r="G218" i="5"/>
  <c r="G219" i="5"/>
  <c r="G220" i="5"/>
  <c r="G221" i="5"/>
  <c r="G222" i="5"/>
  <c r="G223" i="5"/>
  <c r="G224" i="5"/>
  <c r="G226" i="5"/>
  <c r="G227" i="5"/>
  <c r="G228" i="5"/>
  <c r="G229" i="5"/>
  <c r="G230" i="5"/>
  <c r="G231" i="5"/>
  <c r="G232" i="5"/>
  <c r="G234" i="5"/>
  <c r="G235" i="5"/>
  <c r="G236" i="5"/>
  <c r="G237" i="5"/>
  <c r="G238" i="5"/>
  <c r="G239" i="5"/>
  <c r="G240" i="5"/>
  <c r="G242" i="5"/>
  <c r="G243" i="5"/>
  <c r="G244" i="5"/>
  <c r="G245" i="5"/>
  <c r="G246" i="5"/>
  <c r="G247" i="5"/>
  <c r="G248" i="5"/>
  <c r="G250" i="5"/>
  <c r="G251" i="5"/>
  <c r="G252" i="5"/>
  <c r="G253" i="5"/>
  <c r="G254" i="5"/>
  <c r="G255" i="5"/>
  <c r="G256" i="5"/>
  <c r="G257" i="5"/>
  <c r="G258" i="5"/>
  <c r="G259" i="5"/>
  <c r="G260" i="5"/>
  <c r="G262" i="5"/>
  <c r="G263" i="5"/>
  <c r="G264" i="5"/>
  <c r="G265" i="5"/>
  <c r="G266" i="5"/>
  <c r="G267" i="5"/>
  <c r="G269" i="5"/>
  <c r="G271" i="5"/>
  <c r="G272" i="5"/>
  <c r="G273" i="5"/>
  <c r="G274" i="5"/>
  <c r="G275" i="5"/>
  <c r="G277" i="5"/>
  <c r="G278" i="5"/>
  <c r="G279" i="5"/>
  <c r="G280" i="5"/>
  <c r="G281" i="5"/>
  <c r="G282" i="5"/>
  <c r="G283" i="5"/>
  <c r="G284" i="5"/>
  <c r="G286" i="5"/>
  <c r="G287" i="5"/>
  <c r="G288" i="5"/>
  <c r="G289" i="5"/>
  <c r="G290" i="5"/>
  <c r="G291" i="5"/>
  <c r="G292" i="5"/>
  <c r="G294" i="5"/>
  <c r="G295" i="5"/>
  <c r="G296" i="5"/>
  <c r="G297" i="5"/>
  <c r="G298" i="5"/>
  <c r="G299" i="5"/>
  <c r="G300" i="5"/>
  <c r="G301" i="5"/>
  <c r="G302" i="5"/>
  <c r="G303" i="5"/>
  <c r="G304" i="5"/>
  <c r="G306" i="5"/>
  <c r="G307" i="5"/>
  <c r="G308" i="5"/>
  <c r="G309" i="5"/>
  <c r="G310" i="5"/>
  <c r="G311" i="5"/>
  <c r="G312" i="5"/>
  <c r="G313" i="5"/>
  <c r="G314" i="5"/>
  <c r="G315" i="5"/>
  <c r="G316" i="5"/>
  <c r="G317" i="5"/>
  <c r="G318" i="5"/>
  <c r="G319" i="5"/>
  <c r="G321" i="5"/>
  <c r="G322" i="5"/>
  <c r="G323" i="5"/>
  <c r="G324" i="5"/>
  <c r="G325" i="5"/>
  <c r="G326" i="5"/>
  <c r="G327" i="5"/>
  <c r="G329" i="5"/>
  <c r="G330" i="5"/>
  <c r="G332" i="5"/>
  <c r="G333" i="5"/>
  <c r="G334" i="5"/>
  <c r="G335" i="5"/>
  <c r="G336" i="5"/>
  <c r="G338" i="5"/>
  <c r="G339" i="5"/>
  <c r="G340" i="5"/>
  <c r="G341" i="5"/>
  <c r="G342" i="5"/>
  <c r="G343" i="5"/>
  <c r="G344" i="5"/>
  <c r="G345" i="5"/>
  <c r="G346" i="5"/>
  <c r="G347" i="5"/>
  <c r="G348" i="5"/>
  <c r="G349" i="5"/>
  <c r="G350" i="5"/>
  <c r="G351" i="5"/>
  <c r="G352" i="5"/>
  <c r="G353" i="5"/>
  <c r="G354" i="5"/>
  <c r="G355" i="5"/>
  <c r="G356" i="5"/>
  <c r="G357" i="5"/>
  <c r="G358" i="5"/>
  <c r="G359" i="5"/>
  <c r="G360" i="5"/>
  <c r="G361" i="5"/>
  <c r="G363" i="5"/>
  <c r="G364" i="5"/>
  <c r="G365" i="5"/>
  <c r="G366" i="5"/>
  <c r="G367" i="5"/>
  <c r="G368" i="5"/>
  <c r="G369" i="5"/>
  <c r="G370" i="5"/>
  <c r="G371" i="5"/>
  <c r="G372" i="5"/>
  <c r="G374" i="5"/>
  <c r="G375" i="5"/>
  <c r="G376" i="5"/>
  <c r="G377" i="5"/>
  <c r="G378" i="5"/>
  <c r="G379" i="5"/>
  <c r="G381" i="5"/>
  <c r="G383" i="5"/>
  <c r="G384" i="5"/>
  <c r="G385" i="5"/>
  <c r="G386" i="5"/>
  <c r="G387" i="5"/>
  <c r="G388" i="5"/>
  <c r="G389" i="5"/>
  <c r="G391" i="5"/>
  <c r="G392" i="5"/>
  <c r="G393" i="5"/>
  <c r="G394" i="5"/>
  <c r="G395" i="5"/>
  <c r="G396" i="5"/>
  <c r="G397" i="5"/>
  <c r="G398" i="5"/>
  <c r="G399" i="5"/>
  <c r="G400" i="5"/>
  <c r="G401" i="5"/>
  <c r="G402" i="5"/>
  <c r="G403" i="5"/>
  <c r="G404" i="5"/>
  <c r="G405" i="5"/>
  <c r="G406" i="5"/>
  <c r="G407" i="5"/>
  <c r="G409" i="5"/>
  <c r="G411" i="5"/>
  <c r="G412" i="5"/>
  <c r="G413" i="5"/>
  <c r="G414" i="5"/>
  <c r="G415" i="5"/>
  <c r="G416" i="5"/>
  <c r="G418" i="5"/>
  <c r="G419" i="5"/>
  <c r="G420" i="5"/>
  <c r="G421" i="5"/>
  <c r="G422" i="5"/>
  <c r="G423" i="5"/>
  <c r="G424" i="5"/>
  <c r="G425" i="5"/>
  <c r="G426" i="5"/>
  <c r="G428" i="5"/>
  <c r="G430" i="5"/>
  <c r="G431" i="5"/>
  <c r="G432" i="5"/>
  <c r="G433" i="5"/>
  <c r="G434" i="5"/>
  <c r="G436" i="5"/>
  <c r="G438" i="5"/>
  <c r="G439" i="5"/>
  <c r="G440" i="5"/>
  <c r="G441" i="5"/>
  <c r="G442" i="5"/>
  <c r="G444" i="5"/>
  <c r="G446" i="5"/>
  <c r="G447" i="5"/>
  <c r="G448" i="5"/>
  <c r="G449" i="5"/>
  <c r="G450" i="5"/>
  <c r="G451" i="5"/>
  <c r="G452" i="5"/>
  <c r="G454" i="5"/>
  <c r="G455" i="5"/>
  <c r="G456" i="5"/>
  <c r="G457" i="5"/>
  <c r="G458" i="5"/>
  <c r="G460" i="5"/>
  <c r="G461" i="5"/>
  <c r="G463" i="5"/>
  <c r="G464" i="5"/>
  <c r="G465" i="5"/>
  <c r="G466" i="5"/>
  <c r="G467" i="5"/>
  <c r="G469" i="5"/>
  <c r="G470" i="5"/>
  <c r="G471" i="5"/>
  <c r="G473" i="5"/>
  <c r="G474" i="5"/>
  <c r="G475" i="5"/>
  <c r="G476" i="5"/>
  <c r="G477" i="5"/>
  <c r="G478" i="5"/>
  <c r="G479" i="5"/>
  <c r="G481" i="5"/>
  <c r="G482" i="5"/>
  <c r="G483" i="5"/>
  <c r="G484" i="5"/>
  <c r="G485" i="5"/>
  <c r="G486" i="5"/>
  <c r="G487" i="5"/>
  <c r="G489" i="5"/>
  <c r="G490" i="5"/>
  <c r="G491" i="5"/>
  <c r="G492" i="5"/>
  <c r="G493" i="5"/>
  <c r="G494" i="5"/>
  <c r="G495" i="5"/>
  <c r="G496" i="5"/>
  <c r="G498" i="5"/>
  <c r="G499" i="5"/>
  <c r="G501" i="5"/>
  <c r="G502" i="5"/>
  <c r="G503" i="5"/>
  <c r="G504" i="5"/>
  <c r="G505" i="5"/>
  <c r="G506" i="5"/>
  <c r="G508" i="5"/>
  <c r="G510" i="5"/>
  <c r="G511" i="5"/>
  <c r="G512" i="5"/>
  <c r="G513" i="5"/>
  <c r="G514" i="5"/>
  <c r="G515" i="5"/>
  <c r="G517" i="5"/>
  <c r="G519" i="5"/>
  <c r="G520" i="5"/>
  <c r="G521" i="5"/>
  <c r="G522" i="5"/>
  <c r="G523" i="5"/>
  <c r="G524" i="5"/>
  <c r="G526" i="5"/>
  <c r="G527" i="5"/>
  <c r="G528" i="5"/>
  <c r="G529" i="5"/>
  <c r="G530" i="5"/>
  <c r="G531" i="5"/>
  <c r="G532" i="5"/>
  <c r="G534" i="5"/>
  <c r="G535" i="5"/>
  <c r="G536" i="5"/>
  <c r="G537" i="5"/>
  <c r="G538" i="5"/>
  <c r="G539" i="5"/>
  <c r="G540" i="5"/>
  <c r="G542" i="5"/>
  <c r="G543" i="5"/>
  <c r="G544" i="5"/>
  <c r="G545" i="5"/>
  <c r="G546" i="5"/>
  <c r="G547" i="5"/>
  <c r="G548" i="5"/>
  <c r="G549" i="5"/>
  <c r="G551" i="5"/>
  <c r="G552" i="5"/>
  <c r="G553" i="5"/>
  <c r="G554" i="5"/>
  <c r="G555" i="5"/>
  <c r="G556" i="5"/>
  <c r="G557" i="5"/>
  <c r="G558" i="5"/>
  <c r="G559" i="5"/>
  <c r="G560" i="5"/>
  <c r="G562" i="5"/>
  <c r="G563" i="5"/>
  <c r="G564" i="5"/>
  <c r="G566" i="5"/>
  <c r="G567" i="5"/>
  <c r="G568" i="5"/>
  <c r="G569" i="5"/>
  <c r="G570" i="5"/>
  <c r="G571" i="5"/>
  <c r="G572" i="5"/>
  <c r="G575" i="5"/>
  <c r="G576" i="5"/>
  <c r="G577" i="5"/>
  <c r="G578" i="5"/>
  <c r="G579" i="5"/>
  <c r="G580" i="5"/>
  <c r="G581" i="5"/>
  <c r="G582" i="5"/>
  <c r="G583" i="5"/>
  <c r="G584" i="5"/>
  <c r="G585" i="5"/>
  <c r="G587" i="5"/>
  <c r="G588" i="5"/>
  <c r="G589" i="5"/>
  <c r="G590" i="5"/>
  <c r="G591" i="5"/>
  <c r="G592" i="5"/>
  <c r="G593" i="5"/>
  <c r="G594" i="5"/>
  <c r="G595" i="5"/>
  <c r="G596" i="5"/>
  <c r="G598" i="5"/>
  <c r="G599" i="5"/>
  <c r="G600" i="5"/>
  <c r="G601" i="5"/>
  <c r="G602" i="5"/>
  <c r="G603" i="5"/>
  <c r="G605" i="5"/>
  <c r="G606" i="5"/>
  <c r="G608" i="5"/>
  <c r="G609" i="5"/>
  <c r="G610" i="5"/>
  <c r="G611" i="5"/>
  <c r="G612" i="5"/>
  <c r="G613" i="5"/>
  <c r="G615" i="5"/>
  <c r="G616" i="5"/>
  <c r="G617" i="5"/>
  <c r="G619" i="5"/>
  <c r="G620" i="5"/>
  <c r="G621" i="5"/>
  <c r="G622" i="5"/>
  <c r="G623" i="5"/>
  <c r="G624" i="5"/>
  <c r="G626" i="5"/>
  <c r="G627" i="5"/>
  <c r="G628" i="5"/>
  <c r="G630" i="5"/>
  <c r="G631" i="5"/>
  <c r="G632" i="5"/>
  <c r="G633" i="5"/>
  <c r="G634" i="5"/>
  <c r="G635" i="5"/>
  <c r="G637" i="5"/>
  <c r="G638" i="5"/>
  <c r="G639" i="5"/>
  <c r="G640" i="5"/>
  <c r="G641" i="5"/>
  <c r="G642" i="5"/>
  <c r="G643" i="5"/>
  <c r="G644" i="5"/>
  <c r="G645" i="5"/>
  <c r="G647" i="5"/>
  <c r="G648" i="5"/>
  <c r="G649" i="5"/>
  <c r="G650" i="5"/>
  <c r="G651" i="5"/>
  <c r="G652" i="5"/>
  <c r="G653" i="5"/>
  <c r="G654" i="5"/>
  <c r="G655" i="5"/>
  <c r="G657" i="5"/>
  <c r="G658" i="5"/>
  <c r="G659" i="5"/>
  <c r="G660" i="5"/>
  <c r="G661" i="5"/>
  <c r="G662" i="5"/>
  <c r="G663" i="5"/>
  <c r="G664" i="5"/>
  <c r="G665" i="5"/>
  <c r="G666" i="5"/>
  <c r="G669" i="5"/>
  <c r="G671" i="5"/>
  <c r="G672" i="5"/>
  <c r="G673" i="5"/>
  <c r="G674" i="5"/>
  <c r="G675" i="5"/>
  <c r="G676" i="5"/>
  <c r="G679" i="5"/>
  <c r="G680" i="5"/>
  <c r="G681" i="5"/>
  <c r="G682" i="5"/>
  <c r="G683" i="5"/>
  <c r="G684" i="5"/>
  <c r="G685" i="5"/>
  <c r="G686" i="5"/>
  <c r="G687" i="5"/>
  <c r="G688" i="5"/>
  <c r="G690" i="5"/>
  <c r="G691" i="5"/>
  <c r="G692" i="5"/>
  <c r="G693" i="5"/>
  <c r="G695" i="5"/>
  <c r="G696" i="5"/>
  <c r="G697" i="5"/>
  <c r="G698" i="5"/>
  <c r="G699" i="5"/>
  <c r="G700" i="5"/>
  <c r="G701" i="5"/>
  <c r="G702" i="5"/>
  <c r="G705" i="5"/>
  <c r="G706" i="5"/>
  <c r="G707" i="5"/>
  <c r="G708" i="5"/>
  <c r="G709" i="5"/>
  <c r="G710" i="5"/>
  <c r="G711" i="5"/>
  <c r="G712" i="5"/>
  <c r="G713" i="5"/>
  <c r="G714" i="5"/>
  <c r="G715" i="5"/>
  <c r="G716" i="5"/>
  <c r="G718" i="5"/>
  <c r="G719" i="5"/>
  <c r="G720" i="5"/>
  <c r="G722" i="5"/>
  <c r="G723" i="5"/>
  <c r="G724" i="5"/>
  <c r="G725" i="5"/>
  <c r="G726" i="5"/>
  <c r="G727" i="5"/>
  <c r="G728" i="5"/>
  <c r="G729" i="5"/>
  <c r="G730" i="5"/>
  <c r="G731" i="5"/>
  <c r="G734" i="5"/>
  <c r="G735" i="5"/>
  <c r="G736" i="5"/>
  <c r="G738" i="5"/>
  <c r="G739" i="5"/>
  <c r="G740" i="5"/>
  <c r="G741" i="5"/>
  <c r="G742" i="5"/>
  <c r="G743" i="5"/>
  <c r="G744" i="5"/>
  <c r="G745" i="5"/>
  <c r="G746" i="5"/>
  <c r="G747" i="5"/>
  <c r="G749" i="5"/>
  <c r="G750" i="5"/>
  <c r="G751" i="5"/>
  <c r="G752" i="5"/>
  <c r="G753" i="5"/>
  <c r="G754" i="5"/>
  <c r="G755" i="5"/>
  <c r="G756" i="5"/>
  <c r="G757" i="5"/>
  <c r="G758" i="5"/>
  <c r="G759" i="5"/>
  <c r="G760" i="5"/>
  <c r="G761" i="5"/>
  <c r="G762" i="5"/>
  <c r="G763" i="5"/>
  <c r="G764" i="5"/>
  <c r="G766" i="5"/>
  <c r="G767" i="5"/>
  <c r="G768" i="5"/>
  <c r="G769" i="5"/>
  <c r="G770" i="5"/>
  <c r="G771" i="5"/>
  <c r="G772" i="5"/>
  <c r="G773" i="5"/>
  <c r="G774" i="5"/>
  <c r="G775" i="5"/>
  <c r="G777" i="5"/>
  <c r="G778" i="5"/>
  <c r="G779" i="5"/>
  <c r="G781" i="5"/>
  <c r="G782" i="5"/>
  <c r="G783" i="5"/>
  <c r="G784" i="5"/>
  <c r="G785" i="5"/>
  <c r="G786" i="5"/>
  <c r="G787" i="5"/>
  <c r="G788" i="5"/>
  <c r="G789" i="5"/>
  <c r="G790" i="5"/>
  <c r="G791" i="5"/>
  <c r="G793" i="5"/>
  <c r="G794" i="5"/>
  <c r="G795" i="5"/>
  <c r="G796" i="5"/>
  <c r="G797" i="5"/>
  <c r="G798" i="5"/>
  <c r="G799" i="5"/>
  <c r="G800" i="5"/>
  <c r="G801" i="5"/>
  <c r="G802" i="5"/>
  <c r="G803" i="5"/>
  <c r="G804" i="5"/>
  <c r="G807" i="5"/>
  <c r="G808" i="5"/>
  <c r="G810" i="5"/>
  <c r="G811" i="5"/>
  <c r="G812" i="5"/>
  <c r="G813" i="5"/>
  <c r="G814" i="5"/>
  <c r="G815" i="5"/>
  <c r="G816" i="5"/>
  <c r="G817" i="5"/>
  <c r="G818" i="5"/>
  <c r="G819" i="5"/>
  <c r="G820" i="5"/>
  <c r="G821" i="5"/>
  <c r="G822" i="5"/>
  <c r="G823" i="5"/>
  <c r="G824" i="5"/>
  <c r="G825" i="5"/>
  <c r="G826" i="5"/>
  <c r="G827" i="5"/>
  <c r="G828" i="5"/>
  <c r="G829" i="5"/>
  <c r="G831" i="5"/>
  <c r="G832" i="5"/>
  <c r="G833" i="5"/>
  <c r="G835" i="5"/>
  <c r="G836" i="5"/>
  <c r="G837" i="5"/>
  <c r="G838" i="5"/>
  <c r="G839" i="5"/>
  <c r="G840" i="5"/>
  <c r="G841" i="5"/>
  <c r="G842" i="5"/>
  <c r="G843" i="5"/>
  <c r="G844" i="5"/>
  <c r="G845" i="5"/>
  <c r="G846" i="5"/>
  <c r="G847" i="5"/>
  <c r="G848" i="5"/>
  <c r="G849" i="5"/>
  <c r="G850" i="5"/>
  <c r="G851" i="5"/>
  <c r="G852" i="5"/>
  <c r="G854" i="5"/>
  <c r="G855" i="5"/>
  <c r="G856" i="5"/>
  <c r="G857" i="5"/>
  <c r="G858" i="5"/>
  <c r="G859" i="5"/>
  <c r="G860" i="5"/>
  <c r="G861" i="5"/>
  <c r="G862" i="5"/>
  <c r="G863" i="5"/>
  <c r="G864" i="5"/>
  <c r="G866" i="5"/>
  <c r="G867" i="5"/>
  <c r="G869" i="5"/>
  <c r="G870" i="5"/>
  <c r="G871" i="5"/>
  <c r="G872" i="5"/>
  <c r="G873" i="5"/>
  <c r="G874" i="5"/>
  <c r="G875" i="5"/>
  <c r="G877" i="5"/>
  <c r="G878" i="5"/>
  <c r="G880" i="5"/>
  <c r="G881" i="5"/>
  <c r="G882" i="5"/>
  <c r="G883" i="5"/>
  <c r="G884" i="5"/>
  <c r="G885" i="5"/>
  <c r="G886" i="5"/>
  <c r="G887" i="5"/>
  <c r="G888" i="5"/>
  <c r="G889" i="5"/>
  <c r="G891" i="5"/>
  <c r="G892" i="5"/>
  <c r="G893" i="5"/>
  <c r="G894" i="5"/>
  <c r="G895" i="5"/>
  <c r="G896" i="5"/>
  <c r="G897" i="5"/>
  <c r="G898" i="5"/>
  <c r="G900" i="5"/>
  <c r="G901" i="5"/>
  <c r="G902" i="5"/>
  <c r="G903" i="5"/>
  <c r="G904" i="5"/>
  <c r="G905" i="5"/>
  <c r="G906" i="5"/>
  <c r="G907" i="5"/>
  <c r="G908" i="5"/>
  <c r="G909" i="5"/>
  <c r="G910" i="5"/>
  <c r="G911" i="5"/>
  <c r="G913" i="5"/>
  <c r="G914" i="5"/>
  <c r="G915" i="5"/>
  <c r="G916" i="5"/>
  <c r="G917" i="5"/>
  <c r="G918" i="5"/>
  <c r="G919" i="5"/>
  <c r="G920" i="5"/>
  <c r="G921" i="5"/>
  <c r="G922" i="5"/>
  <c r="G923" i="5"/>
  <c r="G924" i="5"/>
  <c r="G925" i="5"/>
  <c r="G926" i="5"/>
  <c r="G927" i="5"/>
  <c r="G928" i="5"/>
  <c r="G929" i="5"/>
  <c r="G930" i="5"/>
  <c r="G931" i="5"/>
  <c r="G932" i="5"/>
  <c r="G935" i="5"/>
  <c r="G936" i="5"/>
  <c r="G937" i="5"/>
  <c r="G939" i="5"/>
  <c r="G940" i="5"/>
  <c r="G941" i="5"/>
  <c r="G942" i="5"/>
  <c r="G943" i="5"/>
  <c r="G944" i="5"/>
  <c r="G945" i="5"/>
  <c r="G946" i="5"/>
  <c r="G947" i="5"/>
  <c r="G950" i="5"/>
  <c r="G951" i="5"/>
  <c r="G953" i="5"/>
  <c r="G954" i="5"/>
  <c r="G955" i="5"/>
  <c r="G956" i="5"/>
  <c r="G957" i="5"/>
  <c r="G958" i="5"/>
  <c r="G959" i="5"/>
  <c r="G960" i="5"/>
  <c r="G963" i="5"/>
  <c r="G964" i="5"/>
  <c r="G966" i="5"/>
  <c r="G967" i="5"/>
  <c r="G968" i="5"/>
  <c r="G969" i="5"/>
  <c r="G970" i="5"/>
  <c r="G971" i="5"/>
  <c r="G972" i="5"/>
  <c r="G975" i="5"/>
  <c r="G976" i="5"/>
  <c r="G978" i="5"/>
  <c r="G979" i="5"/>
  <c r="G980" i="5"/>
  <c r="G981" i="5"/>
  <c r="G982" i="5"/>
  <c r="G983" i="5"/>
  <c r="G985" i="5"/>
  <c r="G986" i="5"/>
  <c r="G987" i="5"/>
  <c r="G988" i="5"/>
  <c r="G989" i="5"/>
  <c r="G990" i="5"/>
  <c r="G991" i="5"/>
  <c r="G992" i="5"/>
  <c r="G993" i="5"/>
  <c r="G994" i="5"/>
  <c r="G995" i="5"/>
  <c r="G996" i="5"/>
  <c r="G997" i="5"/>
  <c r="G999" i="5"/>
  <c r="G1000" i="5"/>
  <c r="G1001" i="5"/>
  <c r="G1002" i="5"/>
  <c r="G1003" i="5"/>
  <c r="G1004" i="5"/>
  <c r="G1005" i="5"/>
  <c r="G1006" i="5"/>
  <c r="G1007" i="5"/>
  <c r="G1008" i="5"/>
  <c r="G1009" i="5"/>
  <c r="G1010" i="5"/>
  <c r="G1011" i="5"/>
  <c r="G1012" i="5"/>
  <c r="G1013" i="5"/>
  <c r="G1014" i="5"/>
  <c r="J5" i="8"/>
  <c r="K5" i="8"/>
  <c r="B10" i="6"/>
  <c r="G10" i="6" s="1"/>
  <c r="H10" i="6" s="1"/>
  <c r="D10" i="6" s="1"/>
  <c r="B9" i="6"/>
  <c r="G9" i="6" s="1"/>
  <c r="H9" i="6" s="1"/>
  <c r="D9" i="6" s="1"/>
  <c r="B63" i="6"/>
  <c r="G63" i="6" s="1"/>
  <c r="B62" i="6"/>
  <c r="G62" i="6"/>
  <c r="B60" i="6"/>
  <c r="G60" i="6"/>
  <c r="B59" i="6"/>
  <c r="G59" i="6" s="1"/>
  <c r="B58" i="6"/>
  <c r="G58" i="6"/>
  <c r="B57" i="6"/>
  <c r="G57" i="6" s="1"/>
  <c r="B56" i="6"/>
  <c r="G56" i="6" s="1"/>
  <c r="B55" i="6"/>
  <c r="G55" i="6"/>
  <c r="B54" i="6"/>
  <c r="G54" i="6" s="1"/>
  <c r="B17" i="6"/>
  <c r="B22" i="6" s="1"/>
  <c r="B16" i="6"/>
  <c r="B15" i="6"/>
  <c r="G15" i="6" s="1"/>
  <c r="H15" i="6" s="1"/>
  <c r="B14" i="6"/>
  <c r="G14" i="6"/>
  <c r="H14" i="6" s="1"/>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S2491"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F21"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AB1029" i="5"/>
  <c r="S1029"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AB811" i="5"/>
  <c r="F19" i="6"/>
  <c r="F64" i="6"/>
  <c r="G5" i="6"/>
  <c r="H5" i="6" s="1"/>
  <c r="D5" i="6" s="1"/>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B44" i="4"/>
  <c r="A29" i="6" s="1"/>
  <c r="A4" i="5"/>
  <c r="I4" i="5"/>
  <c r="I14" i="6"/>
  <c r="I15" i="6"/>
  <c r="I16" i="6"/>
  <c r="I17" i="6"/>
  <c r="J24" i="6"/>
  <c r="I25" i="6"/>
  <c r="J36" i="6"/>
  <c r="I37" i="6"/>
  <c r="J44" i="6"/>
  <c r="I45" i="6"/>
  <c r="J52" i="6"/>
  <c r="J62" i="6"/>
  <c r="I63" i="6"/>
  <c r="I64" i="6"/>
  <c r="J65" i="6"/>
  <c r="I66" i="6"/>
  <c r="B61" i="1"/>
  <c r="F4" i="8"/>
  <c r="H4" i="8"/>
  <c r="I4" i="8"/>
  <c r="C4" i="8"/>
  <c r="S93" i="5"/>
  <c r="S149" i="5"/>
  <c r="S490" i="5"/>
  <c r="S510" i="5"/>
  <c r="S146" i="5"/>
  <c r="S192" i="5"/>
  <c r="S202" i="5"/>
  <c r="S166" i="5"/>
  <c r="S246" i="5"/>
  <c r="S343" i="5"/>
  <c r="S396" i="5"/>
  <c r="S400" i="5"/>
  <c r="S408" i="5"/>
  <c r="S371" i="5"/>
  <c r="S436" i="5"/>
  <c r="S427" i="5"/>
  <c r="S451" i="5"/>
  <c r="S547" i="5"/>
  <c r="S376" i="5"/>
  <c r="S348" i="5"/>
  <c r="S538" i="5"/>
  <c r="S168" i="5"/>
  <c r="S122" i="5"/>
  <c r="S176" i="5"/>
  <c r="S360" i="5"/>
  <c r="S96" i="5"/>
  <c r="S218" i="5"/>
  <c r="S294" i="5"/>
  <c r="S416" i="5"/>
  <c r="S431" i="5"/>
  <c r="S559" i="5"/>
  <c r="S509" i="5"/>
  <c r="S105" i="5"/>
  <c r="S340" i="5"/>
  <c r="S94" i="5"/>
  <c r="S160" i="5"/>
  <c r="S17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154" i="5"/>
  <c r="S156" i="5"/>
  <c r="S363" i="5"/>
  <c r="S303" i="5"/>
  <c r="S391" i="5"/>
  <c r="S347" i="5"/>
  <c r="S432" i="5"/>
  <c r="S443" i="5"/>
  <c r="S583" i="5"/>
  <c r="S98" i="5"/>
  <c r="S234" i="5"/>
  <c r="S270" i="5"/>
  <c r="S290" i="5"/>
  <c r="S395" i="5"/>
  <c r="S399" i="5"/>
  <c r="S404" i="5"/>
  <c r="S412" i="5"/>
  <c r="S452" i="5"/>
  <c r="S419" i="5"/>
  <c r="S447" i="5"/>
  <c r="S209"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R982" i="5"/>
  <c r="R871" i="5"/>
  <c r="I850" i="5"/>
  <c r="J774" i="5"/>
  <c r="F677" i="5"/>
  <c r="F966" i="5"/>
  <c r="J677" i="5"/>
  <c r="J264" i="5"/>
  <c r="I966" i="5"/>
  <c r="I828" i="5"/>
  <c r="H751" i="5"/>
  <c r="H577" i="5"/>
  <c r="R966" i="5"/>
  <c r="R828"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R745" i="5"/>
  <c r="F261" i="5"/>
  <c r="F766" i="5"/>
  <c r="H745" i="5"/>
  <c r="H261" i="5"/>
  <c r="H561" i="5"/>
  <c r="F462" i="5"/>
  <c r="H573" i="5"/>
  <c r="I561" i="5"/>
  <c r="I573" i="5"/>
  <c r="J561" i="5"/>
  <c r="J296" i="5"/>
  <c r="I261" i="5"/>
  <c r="J871" i="5"/>
  <c r="F561" i="5"/>
  <c r="I102" i="5"/>
  <c r="J573" i="5"/>
  <c r="R798" i="5"/>
  <c r="H575" i="5"/>
  <c r="F695" i="5"/>
  <c r="I643" i="5"/>
  <c r="H402" i="5"/>
  <c r="J402" i="5"/>
  <c r="F716" i="5"/>
  <c r="R774" i="5"/>
  <c r="R402" i="5"/>
  <c r="F798" i="5"/>
  <c r="F774" i="5"/>
  <c r="H798" i="5"/>
  <c r="H774" i="5"/>
  <c r="J390" i="5"/>
  <c r="F941" i="5"/>
  <c r="I798" i="5"/>
  <c r="I774" i="5"/>
  <c r="J601" i="5"/>
  <c r="H601" i="5"/>
  <c r="R890" i="5"/>
  <c r="I601" i="5"/>
  <c r="J114" i="5"/>
  <c r="F114" i="5"/>
  <c r="I114" i="5"/>
  <c r="F264" i="5"/>
  <c r="F671" i="5"/>
  <c r="R114" i="5"/>
  <c r="J695" i="5"/>
  <c r="R761" i="5"/>
  <c r="H647" i="5"/>
  <c r="R418" i="5"/>
  <c r="I695" i="5"/>
  <c r="H695" i="5"/>
  <c r="J418" i="5"/>
  <c r="I647" i="5"/>
  <c r="H418" i="5"/>
  <c r="I631" i="5"/>
  <c r="I595" i="5"/>
  <c r="R446" i="5"/>
  <c r="H414" i="5"/>
  <c r="H394" i="5"/>
  <c r="I835" i="5"/>
  <c r="H595" i="5"/>
  <c r="R414" i="5"/>
  <c r="J446" i="5"/>
  <c r="J394" i="5"/>
  <c r="F835" i="5"/>
  <c r="R835" i="5"/>
  <c r="R394" i="5"/>
  <c r="I495" i="5"/>
  <c r="R807" i="5"/>
  <c r="J238" i="5"/>
  <c r="F807" i="5"/>
  <c r="J313" i="5"/>
  <c r="H238" i="5"/>
  <c r="H882" i="5"/>
  <c r="H446" i="5"/>
  <c r="I807" i="5"/>
  <c r="F174" i="5"/>
  <c r="F882" i="5"/>
  <c r="I882" i="5"/>
  <c r="F313" i="5"/>
  <c r="R882" i="5"/>
  <c r="H941" i="5"/>
  <c r="I719" i="5"/>
  <c r="H390" i="5"/>
  <c r="J719" i="5"/>
  <c r="I941" i="5"/>
  <c r="H766" i="5"/>
  <c r="J679" i="5"/>
  <c r="H719" i="5"/>
  <c r="I679" i="5"/>
  <c r="R390" i="5"/>
  <c r="R941" i="5"/>
  <c r="I766" i="5"/>
  <c r="R719" i="5"/>
  <c r="J766" i="5"/>
  <c r="H599" i="5"/>
  <c r="J643" i="5"/>
  <c r="H679" i="5"/>
  <c r="F679" i="5"/>
  <c r="H868" i="5"/>
  <c r="R753" i="5"/>
  <c r="J438" i="5"/>
  <c r="J410" i="5"/>
  <c r="J292" i="5"/>
  <c r="H276" i="5"/>
  <c r="R978" i="5"/>
  <c r="F851" i="5"/>
  <c r="F816" i="5"/>
  <c r="I579" i="5"/>
  <c r="H292" i="5"/>
  <c r="J868" i="5"/>
  <c r="R579" i="5"/>
  <c r="I887" i="5"/>
  <c r="F737" i="5"/>
  <c r="H579" i="5"/>
  <c r="J276" i="5"/>
  <c r="R868" i="5"/>
  <c r="J591" i="5"/>
  <c r="I978" i="5"/>
  <c r="F887" i="5"/>
  <c r="R729" i="5"/>
  <c r="F523" i="5"/>
  <c r="J579" i="5"/>
  <c r="I868" i="5"/>
  <c r="H729" i="5"/>
  <c r="H591" i="5"/>
  <c r="R410" i="5"/>
  <c r="H438" i="5"/>
  <c r="H410" i="5"/>
  <c r="I276" i="5"/>
  <c r="I729" i="5"/>
  <c r="I523" i="5"/>
  <c r="R438" i="5"/>
  <c r="I292" i="5"/>
  <c r="B41" i="6"/>
  <c r="G41" i="6" s="1"/>
  <c r="B31" i="6"/>
  <c r="G31" i="6" s="1"/>
  <c r="J305" i="5"/>
  <c r="F874" i="5"/>
  <c r="R887" i="5"/>
  <c r="F782" i="5"/>
  <c r="R756" i="5"/>
  <c r="I587" i="5"/>
  <c r="R430" i="5"/>
  <c r="J434" i="5"/>
  <c r="F101" i="5"/>
  <c r="F639" i="5"/>
  <c r="J206" i="5"/>
  <c r="R1002" i="5"/>
  <c r="I973" i="5"/>
  <c r="H874" i="5"/>
  <c r="H782" i="5"/>
  <c r="I756" i="5"/>
  <c r="I639" i="5"/>
  <c r="H643" i="5"/>
  <c r="H434" i="5"/>
  <c r="F333" i="5"/>
  <c r="J639" i="5"/>
  <c r="J973" i="5"/>
  <c r="J874" i="5"/>
  <c r="I782" i="5"/>
  <c r="I748" i="5"/>
  <c r="J756" i="5"/>
  <c r="I555" i="5"/>
  <c r="J430" i="5"/>
  <c r="I333" i="5"/>
  <c r="J280" i="5"/>
  <c r="H280" i="5"/>
  <c r="R193" i="5"/>
  <c r="R214" i="5"/>
  <c r="I1002" i="5"/>
  <c r="R973" i="5"/>
  <c r="I874" i="5"/>
  <c r="J782" i="5"/>
  <c r="J748" i="5"/>
  <c r="R333" i="5"/>
  <c r="F305" i="5"/>
  <c r="R874" i="5"/>
  <c r="R737" i="5"/>
  <c r="I716" i="5"/>
  <c r="F756" i="5"/>
  <c r="I305" i="5"/>
  <c r="H188" i="5"/>
  <c r="F188" i="5"/>
  <c r="R206" i="5"/>
  <c r="F280" i="5"/>
  <c r="I982" i="5"/>
  <c r="F748" i="5"/>
  <c r="J716" i="5"/>
  <c r="H639" i="5"/>
  <c r="H587" i="5"/>
  <c r="R434" i="5"/>
  <c r="H430" i="5"/>
  <c r="I280" i="5"/>
  <c r="I188" i="5"/>
  <c r="H555" i="5"/>
  <c r="R793" i="5"/>
  <c r="I633" i="5"/>
  <c r="H669" i="5"/>
  <c r="F813" i="5"/>
  <c r="J813" i="5"/>
  <c r="F242" i="5"/>
  <c r="F591" i="5"/>
  <c r="R591" i="5"/>
  <c r="F866" i="5"/>
  <c r="J302" i="5"/>
  <c r="H242" i="5"/>
  <c r="H633" i="5"/>
  <c r="R422" i="5"/>
  <c r="J422" i="5"/>
  <c r="R302" i="5"/>
  <c r="F329" i="5"/>
  <c r="H378" i="5"/>
  <c r="J329" i="5"/>
  <c r="I970" i="5"/>
  <c r="F970" i="5"/>
  <c r="I816" i="5"/>
  <c r="I329" i="5"/>
  <c r="J378" i="5"/>
  <c r="I302" i="5"/>
  <c r="H200" i="5"/>
  <c r="R970" i="5"/>
  <c r="H970" i="5"/>
  <c r="J816" i="5"/>
  <c r="R816" i="5"/>
  <c r="F302" i="5"/>
  <c r="I200" i="5"/>
  <c r="F200" i="5"/>
  <c r="I890" i="5"/>
  <c r="H866" i="5"/>
  <c r="R711" i="5"/>
  <c r="R426" i="5"/>
  <c r="J193" i="5"/>
  <c r="J711" i="5"/>
  <c r="R639" i="5"/>
  <c r="R671" i="5"/>
  <c r="H174" i="5"/>
  <c r="R174" i="5"/>
  <c r="J174" i="5"/>
  <c r="H807" i="5"/>
  <c r="J807" i="5"/>
  <c r="F643" i="5"/>
  <c r="I866" i="5"/>
  <c r="R914" i="5"/>
  <c r="R709" i="5"/>
  <c r="H663" i="5"/>
  <c r="H406" i="5"/>
  <c r="F193" i="5"/>
  <c r="F986" i="5"/>
  <c r="H850" i="5"/>
  <c r="F850" i="5"/>
  <c r="F930" i="5"/>
  <c r="I930" i="5"/>
  <c r="R866" i="5"/>
  <c r="I711" i="5"/>
  <c r="H709" i="5"/>
  <c r="J406" i="5"/>
  <c r="F579" i="5"/>
  <c r="H835" i="5"/>
  <c r="J835" i="5"/>
  <c r="H214" i="5"/>
  <c r="I214" i="5"/>
  <c r="F214" i="5"/>
  <c r="R930" i="5"/>
  <c r="I678" i="5"/>
  <c r="J426" i="5"/>
  <c r="R577" i="5"/>
  <c r="F577" i="5"/>
  <c r="R305" i="5"/>
  <c r="H305" i="5"/>
  <c r="R242" i="5"/>
  <c r="J242" i="5"/>
  <c r="I242" i="5"/>
  <c r="F890" i="5"/>
  <c r="F973" i="5"/>
  <c r="H190" i="5"/>
  <c r="J190" i="5"/>
  <c r="R190" i="5"/>
  <c r="I190" i="5"/>
  <c r="H102" i="5"/>
  <c r="J102" i="5"/>
  <c r="R102" i="5"/>
  <c r="R313" i="5"/>
  <c r="H313" i="5"/>
  <c r="H206" i="5"/>
  <c r="I206" i="5"/>
  <c r="F206" i="5"/>
  <c r="R329" i="5"/>
  <c r="H329" i="5"/>
  <c r="H890" i="5"/>
  <c r="H914" i="5"/>
  <c r="J607" i="5"/>
  <c r="I238" i="5"/>
  <c r="R238" i="5"/>
  <c r="F238" i="5"/>
  <c r="I390" i="5"/>
  <c r="F390" i="5"/>
  <c r="H101" i="5"/>
  <c r="I101" i="5"/>
  <c r="F914" i="5"/>
  <c r="H711" i="5"/>
  <c r="H426" i="5"/>
  <c r="H193" i="5"/>
  <c r="H793" i="5"/>
  <c r="I793" i="5"/>
  <c r="J793" i="5"/>
  <c r="F793" i="5"/>
  <c r="J1006" i="5"/>
  <c r="H1006" i="5"/>
  <c r="F1006" i="5"/>
  <c r="R631" i="5"/>
  <c r="F631" i="5"/>
  <c r="J631" i="5"/>
  <c r="J828" i="5"/>
  <c r="H828" i="5"/>
  <c r="R813" i="5"/>
  <c r="I813" i="5"/>
  <c r="I442" i="5"/>
  <c r="F442" i="5"/>
  <c r="H162" i="5"/>
  <c r="R162" i="5"/>
  <c r="J162" i="5"/>
  <c r="I162" i="5"/>
  <c r="F162" i="5"/>
  <c r="I289" i="5"/>
  <c r="J942" i="5"/>
  <c r="H942" i="5"/>
  <c r="F942" i="5"/>
  <c r="J887" i="5"/>
  <c r="H887" i="5"/>
  <c r="H978" i="5"/>
  <c r="F978" i="5"/>
  <c r="J978" i="5"/>
  <c r="H773" i="5"/>
  <c r="F773" i="5"/>
  <c r="I773" i="5"/>
  <c r="J773" i="5"/>
  <c r="I709" i="5"/>
  <c r="F709" i="5"/>
  <c r="J575" i="5"/>
  <c r="F575" i="5"/>
  <c r="R575" i="5"/>
  <c r="I422" i="5"/>
  <c r="F422" i="5"/>
  <c r="F378" i="5"/>
  <c r="I378" i="5"/>
  <c r="R296" i="5"/>
  <c r="F296" i="5"/>
  <c r="J289"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761" i="5"/>
  <c r="F761" i="5"/>
  <c r="J761" i="5"/>
  <c r="I761" i="5"/>
  <c r="H678" i="5"/>
  <c r="J678" i="5"/>
  <c r="F678" i="5"/>
  <c r="R678" i="5"/>
  <c r="H816" i="5"/>
  <c r="J523" i="5"/>
  <c r="R523" i="5"/>
  <c r="H523" i="5"/>
  <c r="I402" i="5"/>
  <c r="F402" i="5"/>
  <c r="I418" i="5"/>
  <c r="F418" i="5"/>
  <c r="I394" i="5"/>
  <c r="F394" i="5"/>
  <c r="I410" i="5"/>
  <c r="F410" i="5"/>
  <c r="J982" i="5"/>
  <c r="H982" i="5"/>
  <c r="F982" i="5"/>
  <c r="H765" i="5"/>
  <c r="J765" i="5"/>
  <c r="I765" i="5"/>
  <c r="F765" i="5"/>
  <c r="H495" i="5"/>
  <c r="F495" i="5"/>
  <c r="R495" i="5"/>
  <c r="J495" i="5"/>
  <c r="H302" i="5"/>
  <c r="I430" i="5"/>
  <c r="F430" i="5"/>
  <c r="I426" i="5"/>
  <c r="F426" i="5"/>
  <c r="F26" i="6"/>
  <c r="F46" i="6" s="1"/>
  <c r="B39" i="6"/>
  <c r="G39" i="6" s="1"/>
  <c r="F24" i="6"/>
  <c r="F34" i="6" s="1"/>
  <c r="B44" i="6"/>
  <c r="G44" i="6"/>
  <c r="B49" i="6"/>
  <c r="G49" i="6"/>
  <c r="B34" i="6"/>
  <c r="G34" i="6" s="1"/>
  <c r="B29" i="6"/>
  <c r="G29" i="6" s="1"/>
  <c r="B24" i="6"/>
  <c r="G24" i="6" s="1"/>
  <c r="G19" i="6"/>
  <c r="H19" i="6" s="1"/>
  <c r="D19" i="6" s="1"/>
  <c r="H991" i="5"/>
  <c r="F991" i="5"/>
  <c r="R991" i="5"/>
  <c r="J991" i="5"/>
  <c r="I991" i="5"/>
  <c r="H987" i="5"/>
  <c r="F987" i="5"/>
  <c r="R987" i="5"/>
  <c r="J987" i="5"/>
  <c r="I987" i="5"/>
  <c r="R931" i="5"/>
  <c r="J931" i="5"/>
  <c r="I931" i="5"/>
  <c r="F931" i="5"/>
  <c r="H931" i="5"/>
  <c r="R913" i="5"/>
  <c r="I913" i="5"/>
  <c r="J913" i="5"/>
  <c r="H913" i="5"/>
  <c r="F913" i="5"/>
  <c r="R869" i="5"/>
  <c r="I869" i="5"/>
  <c r="J869" i="5"/>
  <c r="H869" i="5"/>
  <c r="F869" i="5"/>
  <c r="R862" i="5"/>
  <c r="I862" i="5"/>
  <c r="H862" i="5"/>
  <c r="F862" i="5"/>
  <c r="J862"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H21" i="6"/>
  <c r="B36" i="6"/>
  <c r="G36" i="6" s="1"/>
  <c r="H1011" i="5"/>
  <c r="F1011" i="5"/>
  <c r="R1011" i="5"/>
  <c r="J1011" i="5"/>
  <c r="I1011" i="5"/>
  <c r="R910" i="5"/>
  <c r="I910" i="5"/>
  <c r="H910" i="5"/>
  <c r="F910" i="5"/>
  <c r="J910" i="5"/>
  <c r="I899" i="5"/>
  <c r="F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926" i="5"/>
  <c r="I926" i="5"/>
  <c r="H926" i="5"/>
  <c r="F926" i="5"/>
  <c r="J926"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H31" i="6" s="1"/>
  <c r="D31" i="6" s="1"/>
  <c r="F51" i="6"/>
  <c r="F967" i="5"/>
  <c r="R967" i="5"/>
  <c r="J967" i="5"/>
  <c r="I967" i="5"/>
  <c r="H967" i="5"/>
  <c r="J988" i="5"/>
  <c r="I988" i="5"/>
  <c r="H988" i="5"/>
  <c r="F988" i="5"/>
  <c r="R988"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1007" i="5"/>
  <c r="F1007" i="5"/>
  <c r="R1007" i="5"/>
  <c r="J1007" i="5"/>
  <c r="I1007"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D16" i="6"/>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983" i="5"/>
  <c r="F983" i="5"/>
  <c r="R983" i="5"/>
  <c r="J983" i="5"/>
  <c r="I983" i="5"/>
  <c r="F29" i="6"/>
  <c r="D21" i="6"/>
  <c r="F102" i="5"/>
  <c r="E102" i="5"/>
  <c r="X102" i="5" s="1"/>
  <c r="I174" i="5"/>
  <c r="E174" i="5"/>
  <c r="X174" i="5" s="1"/>
  <c r="H114" i="5"/>
  <c r="E114" i="5"/>
  <c r="X114" i="5" s="1"/>
  <c r="H813" i="5"/>
  <c r="E813" i="5"/>
  <c r="X813" i="5" s="1"/>
  <c r="AB401" i="5"/>
  <c r="AB411" i="5"/>
  <c r="AB752" i="5"/>
  <c r="AB777" i="5"/>
  <c r="AB785" i="5"/>
  <c r="AB801" i="5"/>
  <c r="AB817" i="5"/>
  <c r="AB821" i="5"/>
  <c r="AB825" i="5"/>
  <c r="AB828" i="5"/>
  <c r="AB830" i="5"/>
  <c r="AB831" i="5"/>
  <c r="AB84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s="1"/>
  <c r="AB953" i="5"/>
  <c r="AB998"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188" i="5"/>
  <c r="E188" i="5"/>
  <c r="X188" i="5" s="1"/>
  <c r="R264" i="5"/>
  <c r="E264" i="5"/>
  <c r="X264" i="5" s="1"/>
  <c r="I313" i="5"/>
  <c r="E313" i="5"/>
  <c r="X313" i="5" s="1"/>
  <c r="AB94" i="5"/>
  <c r="AB463" i="5"/>
  <c r="AB836" i="5"/>
  <c r="AB873" i="5"/>
  <c r="AB965" i="5"/>
  <c r="I296" i="5"/>
  <c r="E296" i="5"/>
  <c r="X296" i="5" s="1"/>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20"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V208" i="5"/>
  <c r="G208" i="5" s="1"/>
  <c r="R378" i="5"/>
  <c r="E378" i="5"/>
  <c r="X378" i="5" s="1"/>
  <c r="H422" i="5"/>
  <c r="E422" i="5"/>
  <c r="X422" i="5" s="1"/>
  <c r="X343"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AB2268"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3"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3" i="5"/>
  <c r="AB2364" i="5"/>
  <c r="S2365" i="5"/>
  <c r="AB2365" i="5"/>
  <c r="AB2366" i="5"/>
  <c r="S2366" i="5"/>
  <c r="AB2367" i="5"/>
  <c r="AB2368" i="5"/>
  <c r="AB2369"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F92" i="5"/>
  <c r="H92" i="5"/>
  <c r="J92" i="5"/>
  <c r="F93" i="5"/>
  <c r="J93" i="5"/>
  <c r="R95" i="5"/>
  <c r="I95" i="5"/>
  <c r="J95" i="5"/>
  <c r="H95" i="5"/>
  <c r="F95" i="5"/>
  <c r="F96" i="5"/>
  <c r="J96" i="5"/>
  <c r="H96" i="5"/>
  <c r="J97" i="5"/>
  <c r="F97" i="5"/>
  <c r="I100" i="5"/>
  <c r="H100" i="5"/>
  <c r="J100" i="5"/>
  <c r="I105" i="5"/>
  <c r="H105" i="5"/>
  <c r="J105" i="5"/>
  <c r="R105" i="5"/>
  <c r="F105" i="5"/>
  <c r="H108" i="5"/>
  <c r="I108" i="5"/>
  <c r="J108" i="5"/>
  <c r="R109" i="5"/>
  <c r="J109" i="5"/>
  <c r="F109" i="5"/>
  <c r="J112" i="5"/>
  <c r="I112" i="5"/>
  <c r="H112" i="5"/>
  <c r="F113" i="5"/>
  <c r="I113" i="5"/>
  <c r="J113" i="5"/>
  <c r="H113" i="5"/>
  <c r="R113" i="5"/>
  <c r="E116" i="5"/>
  <c r="X116" i="5" s="1"/>
  <c r="I116" i="5"/>
  <c r="H116" i="5"/>
  <c r="J116" i="5"/>
  <c r="F116" i="5"/>
  <c r="R116" i="5"/>
  <c r="J117" i="5"/>
  <c r="F117" i="5"/>
  <c r="R117" i="5"/>
  <c r="H117" i="5"/>
  <c r="H120" i="5"/>
  <c r="J120" i="5"/>
  <c r="I120" i="5"/>
  <c r="R121" i="5"/>
  <c r="H121" i="5"/>
  <c r="J121" i="5"/>
  <c r="F121" i="5"/>
  <c r="R124" i="5"/>
  <c r="H124" i="5"/>
  <c r="F124" i="5"/>
  <c r="I124" i="5"/>
  <c r="J124" i="5"/>
  <c r="F125" i="5"/>
  <c r="J125" i="5"/>
  <c r="R125" i="5"/>
  <c r="J128" i="5"/>
  <c r="H128" i="5"/>
  <c r="I128" i="5"/>
  <c r="F129" i="5"/>
  <c r="R129" i="5"/>
  <c r="J129" i="5"/>
  <c r="J132" i="5"/>
  <c r="H132" i="5"/>
  <c r="I132" i="5"/>
  <c r="I137" i="5"/>
  <c r="F137" i="5"/>
  <c r="R137" i="5"/>
  <c r="J137" i="5"/>
  <c r="H137" i="5"/>
  <c r="I140" i="5"/>
  <c r="J140" i="5"/>
  <c r="H140" i="5"/>
  <c r="F141" i="5"/>
  <c r="R141" i="5"/>
  <c r="J141" i="5"/>
  <c r="J144" i="5"/>
  <c r="I144" i="5"/>
  <c r="H144" i="5"/>
  <c r="H145" i="5"/>
  <c r="J145" i="5"/>
  <c r="F145" i="5"/>
  <c r="I145" i="5"/>
  <c r="R145" i="5"/>
  <c r="J148" i="5"/>
  <c r="H148" i="5"/>
  <c r="I148" i="5"/>
  <c r="F148" i="5"/>
  <c r="R148" i="5"/>
  <c r="I149" i="5"/>
  <c r="J149" i="5"/>
  <c r="R149" i="5"/>
  <c r="F149" i="5"/>
  <c r="H149" i="5"/>
  <c r="I152" i="5"/>
  <c r="J152" i="5"/>
  <c r="H152" i="5"/>
  <c r="I153" i="5"/>
  <c r="R153" i="5"/>
  <c r="J153" i="5"/>
  <c r="H153" i="5"/>
  <c r="F153" i="5"/>
  <c r="R156" i="5"/>
  <c r="F156" i="5"/>
  <c r="J156" i="5"/>
  <c r="I156" i="5"/>
  <c r="H156" i="5"/>
  <c r="J157" i="5"/>
  <c r="R157" i="5"/>
  <c r="F157" i="5"/>
  <c r="J160" i="5"/>
  <c r="I160" i="5"/>
  <c r="H160" i="5"/>
  <c r="F161" i="5"/>
  <c r="R161" i="5"/>
  <c r="J161" i="5"/>
  <c r="I164" i="5"/>
  <c r="H164" i="5"/>
  <c r="J164" i="5"/>
  <c r="F169" i="5"/>
  <c r="J169" i="5"/>
  <c r="R169" i="5"/>
  <c r="H169" i="5"/>
  <c r="I172" i="5"/>
  <c r="J172" i="5"/>
  <c r="H172" i="5"/>
  <c r="R173" i="5"/>
  <c r="F173" i="5"/>
  <c r="J173" i="5"/>
  <c r="J176" i="5"/>
  <c r="I176" i="5"/>
  <c r="H176" i="5"/>
  <c r="H177" i="5"/>
  <c r="F177" i="5"/>
  <c r="R177" i="5"/>
  <c r="J177" i="5"/>
  <c r="I177" i="5"/>
  <c r="E180" i="5"/>
  <c r="X180" i="5" s="1"/>
  <c r="I180" i="5"/>
  <c r="R180" i="5"/>
  <c r="H180" i="5"/>
  <c r="J180" i="5"/>
  <c r="F180" i="5"/>
  <c r="H181" i="5"/>
  <c r="F181" i="5"/>
  <c r="R181" i="5"/>
  <c r="J181" i="5"/>
  <c r="J184" i="5"/>
  <c r="I184" i="5"/>
  <c r="H184" i="5"/>
  <c r="I185" i="5"/>
  <c r="H185" i="5"/>
  <c r="J185" i="5"/>
  <c r="F185" i="5"/>
  <c r="R185" i="5"/>
  <c r="R189" i="5"/>
  <c r="J189" i="5"/>
  <c r="F189" i="5"/>
  <c r="I192" i="5"/>
  <c r="H192" i="5"/>
  <c r="J192" i="5"/>
  <c r="J196" i="5"/>
  <c r="I196" i="5"/>
  <c r="H196" i="5"/>
  <c r="I201" i="5"/>
  <c r="F201" i="5"/>
  <c r="R201" i="5"/>
  <c r="H201" i="5"/>
  <c r="J201" i="5"/>
  <c r="H204" i="5"/>
  <c r="J204" i="5"/>
  <c r="I204"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H221" i="5"/>
  <c r="I221" i="5"/>
  <c r="R221" i="5"/>
  <c r="J221" i="5"/>
  <c r="F221" i="5"/>
  <c r="H225" i="5"/>
  <c r="F225" i="5"/>
  <c r="R225" i="5"/>
  <c r="I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s="1"/>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F281" i="5"/>
  <c r="J281" i="5"/>
  <c r="I281" i="5"/>
  <c r="H281" i="5"/>
  <c r="I285" i="5"/>
  <c r="H285" i="5"/>
  <c r="J285" i="5"/>
  <c r="F285" i="5"/>
  <c r="R285" i="5"/>
  <c r="J293" i="5"/>
  <c r="R293" i="5"/>
  <c r="F293" i="5"/>
  <c r="H293" i="5"/>
  <c r="I293" i="5"/>
  <c r="H297" i="5"/>
  <c r="F297" i="5"/>
  <c r="R297" i="5"/>
  <c r="J297" i="5"/>
  <c r="I297" i="5"/>
  <c r="H306" i="5"/>
  <c r="R306" i="5"/>
  <c r="F306" i="5"/>
  <c r="I306" i="5"/>
  <c r="J306" i="5"/>
  <c r="R310" i="5"/>
  <c r="F310" i="5"/>
  <c r="I310" i="5"/>
  <c r="H310" i="5"/>
  <c r="J310" i="5"/>
  <c r="I318" i="5"/>
  <c r="J318" i="5"/>
  <c r="H318" i="5"/>
  <c r="F318" i="5"/>
  <c r="R318" i="5"/>
  <c r="I322" i="5"/>
  <c r="F322" i="5"/>
  <c r="R322" i="5"/>
  <c r="H322" i="5"/>
  <c r="J322" i="5"/>
  <c r="I326" i="5"/>
  <c r="R326" i="5"/>
  <c r="F326" i="5"/>
  <c r="J326" i="5"/>
  <c r="H326" i="5"/>
  <c r="E330" i="5"/>
  <c r="X330" i="5" s="1"/>
  <c r="R330" i="5"/>
  <c r="F330" i="5"/>
  <c r="I330" i="5"/>
  <c r="H330" i="5"/>
  <c r="J330" i="5"/>
  <c r="R350" i="5"/>
  <c r="J350" i="5"/>
  <c r="E350" i="5"/>
  <c r="X350" i="5" s="1"/>
  <c r="H350" i="5"/>
  <c r="I350" i="5"/>
  <c r="F350" i="5"/>
  <c r="F351" i="5"/>
  <c r="I351" i="5"/>
  <c r="R351" i="5"/>
  <c r="J351" i="5"/>
  <c r="E351" i="5"/>
  <c r="X351" i="5" s="1"/>
  <c r="H351" i="5"/>
  <c r="E370" i="5"/>
  <c r="X370" i="5" s="1"/>
  <c r="H370" i="5"/>
  <c r="R370" i="5"/>
  <c r="F370" i="5"/>
  <c r="I370" i="5"/>
  <c r="J370" i="5"/>
  <c r="F382" i="5"/>
  <c r="I382" i="5"/>
  <c r="H382" i="5"/>
  <c r="J382" i="5"/>
  <c r="R382" i="5"/>
  <c r="E382" i="5"/>
  <c r="X382" i="5" s="1"/>
  <c r="J383" i="5"/>
  <c r="F383" i="5"/>
  <c r="H383" i="5"/>
  <c r="I383" i="5"/>
  <c r="E383" i="5"/>
  <c r="X383" i="5" s="1"/>
  <c r="R383" i="5"/>
  <c r="R406" i="5"/>
  <c r="E406" i="5"/>
  <c r="X406" i="5" s="1"/>
  <c r="R462" i="5"/>
  <c r="E462" i="5"/>
  <c r="X462" i="5" s="1"/>
  <c r="E469" i="5"/>
  <c r="X469" i="5" s="1"/>
  <c r="F469" i="5"/>
  <c r="I469" i="5"/>
  <c r="J469" i="5"/>
  <c r="R469" i="5"/>
  <c r="H469" i="5"/>
  <c r="I471" i="5"/>
  <c r="E471" i="5"/>
  <c r="X471" i="5" s="1"/>
  <c r="E493" i="5"/>
  <c r="X493" i="5" s="1"/>
  <c r="R493" i="5"/>
  <c r="H493" i="5"/>
  <c r="J493" i="5"/>
  <c r="F493" i="5"/>
  <c r="I493" i="5"/>
  <c r="R561" i="5"/>
  <c r="E561" i="5"/>
  <c r="X561" i="5" s="1"/>
  <c r="H737" i="5"/>
  <c r="E737" i="5"/>
  <c r="X737" i="5" s="1"/>
  <c r="R773" i="5"/>
  <c r="E773" i="5"/>
  <c r="X773" i="5" s="1"/>
  <c r="J941" i="5"/>
  <c r="E941" i="5"/>
  <c r="X941" i="5" s="1"/>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S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s="1"/>
  <c r="F1016" i="5"/>
  <c r="H1016" i="5"/>
  <c r="G1016" i="5"/>
  <c r="I1016" i="5"/>
  <c r="R1016" i="5"/>
  <c r="J1016" i="5"/>
  <c r="E1016" i="5"/>
  <c r="X1016" i="5" s="1"/>
  <c r="G1017" i="5"/>
  <c r="I1017" i="5"/>
  <c r="J1017" i="5"/>
  <c r="R1017" i="5"/>
  <c r="F1017" i="5"/>
  <c r="H1017" i="5"/>
  <c r="E1017" i="5"/>
  <c r="X1017" i="5" s="1"/>
  <c r="G1018" i="5"/>
  <c r="R1018" i="5"/>
  <c r="I1018" i="5"/>
  <c r="F1018" i="5"/>
  <c r="H1018" i="5"/>
  <c r="J1018" i="5"/>
  <c r="E1018" i="5"/>
  <c r="X1018" i="5" s="1"/>
  <c r="H1019" i="5"/>
  <c r="F1019" i="5"/>
  <c r="G1019" i="5"/>
  <c r="R1019" i="5"/>
  <c r="I1019" i="5"/>
  <c r="J1019" i="5"/>
  <c r="E1019" i="5"/>
  <c r="X1019" i="5" s="1"/>
  <c r="G1020" i="5"/>
  <c r="R1020" i="5"/>
  <c r="F1020" i="5"/>
  <c r="H1020" i="5"/>
  <c r="I1020" i="5"/>
  <c r="J1020" i="5"/>
  <c r="E1020" i="5"/>
  <c r="X1020" i="5" s="1"/>
  <c r="G1021" i="5"/>
  <c r="I1021" i="5"/>
  <c r="J1021" i="5"/>
  <c r="R1021" i="5"/>
  <c r="F1021" i="5"/>
  <c r="H1021" i="5"/>
  <c r="E1021" i="5"/>
  <c r="X1021" i="5" s="1"/>
  <c r="G1022" i="5"/>
  <c r="R1022" i="5"/>
  <c r="I1022" i="5"/>
  <c r="F1022" i="5"/>
  <c r="H1022" i="5"/>
  <c r="J1022" i="5"/>
  <c r="E1022" i="5"/>
  <c r="X1022" i="5" s="1"/>
  <c r="H1023" i="5"/>
  <c r="J1023" i="5"/>
  <c r="G1023" i="5"/>
  <c r="F1023" i="5"/>
  <c r="I1023" i="5"/>
  <c r="R1023" i="5"/>
  <c r="E1023" i="5"/>
  <c r="X1023" i="5" s="1"/>
  <c r="G1024" i="5"/>
  <c r="H1024" i="5"/>
  <c r="I1024" i="5"/>
  <c r="J1024" i="5"/>
  <c r="F1024" i="5"/>
  <c r="R1024" i="5"/>
  <c r="E1024" i="5"/>
  <c r="X1024" i="5" s="1"/>
  <c r="G1025" i="5"/>
  <c r="F1025" i="5"/>
  <c r="I1025" i="5"/>
  <c r="J1025" i="5"/>
  <c r="R1025" i="5"/>
  <c r="H1025" i="5"/>
  <c r="E1025" i="5"/>
  <c r="X1025" i="5" s="1"/>
  <c r="G1026" i="5"/>
  <c r="R1026" i="5"/>
  <c r="I1026" i="5"/>
  <c r="F1026" i="5"/>
  <c r="H1026" i="5"/>
  <c r="J1026" i="5"/>
  <c r="E1026" i="5"/>
  <c r="X1026" i="5" s="1"/>
  <c r="J1027" i="5"/>
  <c r="F1027" i="5"/>
  <c r="H1027" i="5"/>
  <c r="I1027" i="5"/>
  <c r="G1027" i="5"/>
  <c r="R1027" i="5"/>
  <c r="E1027" i="5"/>
  <c r="X1027" i="5" s="1"/>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G1033" i="5"/>
  <c r="I1033" i="5"/>
  <c r="J1033" i="5"/>
  <c r="R1033" i="5"/>
  <c r="F1033" i="5"/>
  <c r="H1033" i="5"/>
  <c r="E1033" i="5"/>
  <c r="X1033" i="5" s="1"/>
  <c r="I1034" i="5"/>
  <c r="H1034" i="5"/>
  <c r="F1034" i="5"/>
  <c r="J1034" i="5"/>
  <c r="G1034" i="5"/>
  <c r="R1034" i="5"/>
  <c r="E1034" i="5"/>
  <c r="X1034" i="5" s="1"/>
  <c r="I1035" i="5"/>
  <c r="J1035" i="5"/>
  <c r="R1035" i="5"/>
  <c r="G1035" i="5"/>
  <c r="H1035" i="5"/>
  <c r="F1035" i="5"/>
  <c r="E1035" i="5"/>
  <c r="X1035" i="5" s="1"/>
  <c r="G1036" i="5"/>
  <c r="R1036" i="5"/>
  <c r="F1036" i="5"/>
  <c r="H1036" i="5"/>
  <c r="I1036" i="5"/>
  <c r="J1036" i="5"/>
  <c r="E1036" i="5"/>
  <c r="X1036" i="5" s="1"/>
  <c r="G1037" i="5"/>
  <c r="I1037" i="5"/>
  <c r="J1037" i="5"/>
  <c r="R1037" i="5"/>
  <c r="F1037" i="5"/>
  <c r="H1037" i="5"/>
  <c r="E1037" i="5"/>
  <c r="X1037" i="5" s="1"/>
  <c r="G1038" i="5"/>
  <c r="F1038" i="5"/>
  <c r="R1038" i="5"/>
  <c r="J1038" i="5"/>
  <c r="H1038" i="5"/>
  <c r="I1038" i="5"/>
  <c r="E1038" i="5"/>
  <c r="X1038" i="5" s="1"/>
  <c r="V1039" i="5"/>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R1043" i="5"/>
  <c r="G1043" i="5"/>
  <c r="H1043" i="5"/>
  <c r="J1043" i="5"/>
  <c r="I1043" i="5"/>
  <c r="F1043" i="5"/>
  <c r="E1043" i="5"/>
  <c r="X1043" i="5" s="1"/>
  <c r="G1044" i="5"/>
  <c r="H1044" i="5"/>
  <c r="I1044" i="5"/>
  <c r="J1044" i="5"/>
  <c r="F1044" i="5"/>
  <c r="R1044" i="5"/>
  <c r="E1044" i="5"/>
  <c r="X1044" i="5" s="1"/>
  <c r="G1045" i="5"/>
  <c r="I1045" i="5"/>
  <c r="J1045" i="5"/>
  <c r="R1045" i="5"/>
  <c r="F1045" i="5"/>
  <c r="H1045" i="5"/>
  <c r="E1045" i="5"/>
  <c r="X1045" i="5" s="1"/>
  <c r="G1046" i="5"/>
  <c r="R1046" i="5"/>
  <c r="I1046" i="5"/>
  <c r="F1046" i="5"/>
  <c r="H1046" i="5"/>
  <c r="J1046" i="5"/>
  <c r="E1046" i="5"/>
  <c r="X1046" i="5" s="1"/>
  <c r="J1047" i="5"/>
  <c r="H1047" i="5"/>
  <c r="I1047" i="5"/>
  <c r="F1047" i="5"/>
  <c r="R1047" i="5"/>
  <c r="G1047" i="5"/>
  <c r="E1047" i="5"/>
  <c r="X1047" i="5" s="1"/>
  <c r="G1048" i="5"/>
  <c r="R1048" i="5"/>
  <c r="I1048" i="5"/>
  <c r="J1048" i="5"/>
  <c r="F1048" i="5"/>
  <c r="H1048" i="5"/>
  <c r="E1048" i="5"/>
  <c r="X1048" i="5" s="1"/>
  <c r="G1049" i="5"/>
  <c r="I1049" i="5"/>
  <c r="J1049" i="5"/>
  <c r="R1049" i="5"/>
  <c r="F1049" i="5"/>
  <c r="H1049" i="5"/>
  <c r="E1049" i="5"/>
  <c r="X1049" i="5" s="1"/>
  <c r="F1050" i="5"/>
  <c r="J1050" i="5"/>
  <c r="R1050" i="5"/>
  <c r="I1050" i="5"/>
  <c r="G1050" i="5"/>
  <c r="H1050" i="5"/>
  <c r="E1050" i="5"/>
  <c r="X1050" i="5" s="1"/>
  <c r="R1051" i="5"/>
  <c r="H1051" i="5"/>
  <c r="I1051" i="5"/>
  <c r="J1051" i="5"/>
  <c r="F1051" i="5"/>
  <c r="G1051" i="5"/>
  <c r="E1051" i="5"/>
  <c r="X1051" i="5" s="1"/>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R1055" i="5"/>
  <c r="H1055" i="5"/>
  <c r="F1055" i="5"/>
  <c r="G1055" i="5"/>
  <c r="I1055" i="5"/>
  <c r="J1055" i="5"/>
  <c r="E1055" i="5"/>
  <c r="X1055" i="5" s="1"/>
  <c r="G1056" i="5"/>
  <c r="F1056" i="5"/>
  <c r="R1056" i="5"/>
  <c r="H1056" i="5"/>
  <c r="I1056" i="5"/>
  <c r="J1056" i="5"/>
  <c r="E1056" i="5"/>
  <c r="X1056" i="5" s="1"/>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0" i="5"/>
  <c r="H1060" i="5"/>
  <c r="I1060" i="5"/>
  <c r="J1060" i="5"/>
  <c r="F1060" i="5"/>
  <c r="R1060" i="5"/>
  <c r="E1060" i="5"/>
  <c r="X1060" i="5" s="1"/>
  <c r="G1061" i="5"/>
  <c r="I1061" i="5"/>
  <c r="J1061" i="5"/>
  <c r="R1061" i="5"/>
  <c r="F1061" i="5"/>
  <c r="H1061" i="5"/>
  <c r="E1061" i="5"/>
  <c r="X1061" i="5" s="1"/>
  <c r="G1062" i="5"/>
  <c r="R1062" i="5"/>
  <c r="I1062" i="5"/>
  <c r="F1062" i="5"/>
  <c r="J1062" i="5"/>
  <c r="H1062" i="5"/>
  <c r="E1062" i="5"/>
  <c r="X1062" i="5" s="1"/>
  <c r="R1063" i="5"/>
  <c r="H1063" i="5"/>
  <c r="G1063" i="5"/>
  <c r="F1063" i="5"/>
  <c r="I1063" i="5"/>
  <c r="J1063" i="5"/>
  <c r="E1063" i="5"/>
  <c r="X1063" i="5" s="1"/>
  <c r="G1064" i="5"/>
  <c r="R1064" i="5"/>
  <c r="J1064" i="5"/>
  <c r="F1064" i="5"/>
  <c r="H1064" i="5"/>
  <c r="I1064" i="5"/>
  <c r="E1064" i="5"/>
  <c r="X1064" i="5" s="1"/>
  <c r="G1065" i="5"/>
  <c r="I1065" i="5"/>
  <c r="J1065" i="5"/>
  <c r="R1065" i="5"/>
  <c r="F1065" i="5"/>
  <c r="H1065" i="5"/>
  <c r="E1065" i="5"/>
  <c r="X1065" i="5" s="1"/>
  <c r="I1066" i="5"/>
  <c r="H1066" i="5"/>
  <c r="G1066" i="5"/>
  <c r="R1066" i="5"/>
  <c r="J1066" i="5"/>
  <c r="F1066" i="5"/>
  <c r="E1066" i="5"/>
  <c r="X1066" i="5" s="1"/>
  <c r="V1067" i="5"/>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I1071" i="5"/>
  <c r="F1071" i="5"/>
  <c r="J1071" i="5"/>
  <c r="G1071" i="5"/>
  <c r="R1071" i="5"/>
  <c r="H1071" i="5"/>
  <c r="E1071" i="5"/>
  <c r="X1071" i="5" s="1"/>
  <c r="G1072" i="5"/>
  <c r="F1072" i="5"/>
  <c r="R1072" i="5"/>
  <c r="H1072" i="5"/>
  <c r="I1072" i="5"/>
  <c r="J1072" i="5"/>
  <c r="E1072" i="5"/>
  <c r="X1072" i="5" s="1"/>
  <c r="F1073" i="5"/>
  <c r="J1073" i="5"/>
  <c r="G1073" i="5"/>
  <c r="R1073" i="5"/>
  <c r="I1073" i="5"/>
  <c r="H1073" i="5"/>
  <c r="E1073" i="5"/>
  <c r="X1073"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7" i="5"/>
  <c r="I1077" i="5"/>
  <c r="J1077" i="5"/>
  <c r="R1077" i="5"/>
  <c r="F1077" i="5"/>
  <c r="H1077" i="5"/>
  <c r="E1077" i="5"/>
  <c r="X1077"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1" i="5"/>
  <c r="I1081" i="5"/>
  <c r="J1081" i="5"/>
  <c r="R1081" i="5"/>
  <c r="F1081" i="5"/>
  <c r="H1081" i="5"/>
  <c r="E1081" i="5"/>
  <c r="X1081" i="5" s="1"/>
  <c r="G1082" i="5"/>
  <c r="R1082" i="5"/>
  <c r="I1082" i="5"/>
  <c r="J1082" i="5"/>
  <c r="H1082" i="5"/>
  <c r="F1082" i="5"/>
  <c r="E1082" i="5"/>
  <c r="X1082" i="5" s="1"/>
  <c r="I1083" i="5"/>
  <c r="J1083" i="5"/>
  <c r="H1083" i="5"/>
  <c r="G1083" i="5"/>
  <c r="R1083" i="5"/>
  <c r="F1083" i="5"/>
  <c r="E1083" i="5"/>
  <c r="X1083" i="5" s="1"/>
  <c r="G1084" i="5"/>
  <c r="R1084" i="5"/>
  <c r="F1084" i="5"/>
  <c r="H1084" i="5"/>
  <c r="I1084" i="5"/>
  <c r="J1084" i="5"/>
  <c r="E1084" i="5"/>
  <c r="X1084" i="5" s="1"/>
  <c r="G1085" i="5"/>
  <c r="R1085" i="5"/>
  <c r="J1085" i="5"/>
  <c r="I1085" i="5"/>
  <c r="H1085" i="5"/>
  <c r="F1085" i="5"/>
  <c r="E1085" i="5"/>
  <c r="X1085" i="5" s="1"/>
  <c r="G1086" i="5"/>
  <c r="R1086" i="5"/>
  <c r="I1086" i="5"/>
  <c r="H1086" i="5"/>
  <c r="J1086" i="5"/>
  <c r="F1086" i="5"/>
  <c r="E1086" i="5"/>
  <c r="X1086" i="5" s="1"/>
  <c r="F1087" i="5"/>
  <c r="J1087" i="5"/>
  <c r="I1087" i="5"/>
  <c r="H1087" i="5"/>
  <c r="G1087" i="5"/>
  <c r="R1087" i="5"/>
  <c r="E1087" i="5"/>
  <c r="X1087" i="5" s="1"/>
  <c r="G1088" i="5"/>
  <c r="F1088" i="5"/>
  <c r="R1088" i="5"/>
  <c r="H1088" i="5"/>
  <c r="I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F1092" i="5"/>
  <c r="R1092" i="5"/>
  <c r="E1092" i="5"/>
  <c r="X1092" i="5" s="1"/>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s="1"/>
  <c r="G1101" i="5"/>
  <c r="I1101" i="5"/>
  <c r="J1101" i="5"/>
  <c r="R1101" i="5"/>
  <c r="F1101" i="5"/>
  <c r="H1101" i="5"/>
  <c r="E1101" i="5"/>
  <c r="X1101" i="5" s="1"/>
  <c r="G1102" i="5"/>
  <c r="R1102" i="5"/>
  <c r="I1102" i="5"/>
  <c r="J1102" i="5"/>
  <c r="F1102" i="5"/>
  <c r="H1102" i="5"/>
  <c r="E1102" i="5"/>
  <c r="X1102" i="5" s="1"/>
  <c r="V1103" i="5"/>
  <c r="R1103" i="5" s="1"/>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H1108" i="5"/>
  <c r="I1108" i="5"/>
  <c r="J1108" i="5"/>
  <c r="F1108" i="5"/>
  <c r="R1108" i="5"/>
  <c r="E1108" i="5"/>
  <c r="X1108" i="5" s="1"/>
  <c r="J1109" i="5"/>
  <c r="G1109" i="5"/>
  <c r="H1109" i="5"/>
  <c r="I1109" i="5"/>
  <c r="R1109" i="5"/>
  <c r="F1109" i="5"/>
  <c r="E1109" i="5"/>
  <c r="X1109" i="5" s="1"/>
  <c r="G1110" i="5"/>
  <c r="R1110" i="5"/>
  <c r="I1110" i="5"/>
  <c r="F1110" i="5"/>
  <c r="J1110" i="5"/>
  <c r="H1110" i="5"/>
  <c r="E1110" i="5"/>
  <c r="X1110"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F1114" i="5"/>
  <c r="I1114" i="5"/>
  <c r="R1114" i="5"/>
  <c r="E1114" i="5"/>
  <c r="X1114" i="5" s="1"/>
  <c r="F1115" i="5"/>
  <c r="J1115" i="5"/>
  <c r="H1115" i="5"/>
  <c r="G1115" i="5"/>
  <c r="I1115" i="5"/>
  <c r="R1115" i="5"/>
  <c r="E1115" i="5"/>
  <c r="X1115"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I1119" i="5"/>
  <c r="H1119" i="5"/>
  <c r="F1119" i="5"/>
  <c r="R1119" i="5"/>
  <c r="G1119" i="5"/>
  <c r="J1119" i="5"/>
  <c r="E1119" i="5"/>
  <c r="X1119"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G1129" i="5"/>
  <c r="I1129" i="5"/>
  <c r="J1129" i="5"/>
  <c r="R1129" i="5"/>
  <c r="F1129" i="5"/>
  <c r="H1129" i="5"/>
  <c r="E1129" i="5"/>
  <c r="X1129"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R1133" i="5"/>
  <c r="G1133" i="5"/>
  <c r="F1133" i="5"/>
  <c r="I1133" i="5"/>
  <c r="H1133" i="5"/>
  <c r="J1133" i="5"/>
  <c r="E1133" i="5"/>
  <c r="X1133" i="5" s="1"/>
  <c r="G1134" i="5"/>
  <c r="H1134" i="5"/>
  <c r="F1134" i="5"/>
  <c r="I1134" i="5"/>
  <c r="J1134" i="5"/>
  <c r="R1134" i="5"/>
  <c r="E1134" i="5"/>
  <c r="X1134" i="5" s="1"/>
  <c r="G1135" i="5"/>
  <c r="F1135" i="5"/>
  <c r="R1135" i="5"/>
  <c r="J1135" i="5"/>
  <c r="I1135" i="5"/>
  <c r="H1135" i="5"/>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G1139" i="5"/>
  <c r="R1139" i="5"/>
  <c r="H1139" i="5"/>
  <c r="F1139" i="5"/>
  <c r="I1139" i="5"/>
  <c r="J1139" i="5"/>
  <c r="E1139" i="5"/>
  <c r="X1139" i="5" s="1"/>
  <c r="I1140" i="5"/>
  <c r="G1140" i="5"/>
  <c r="J1140" i="5"/>
  <c r="H1140" i="5"/>
  <c r="R1140" i="5"/>
  <c r="F1140" i="5"/>
  <c r="E1140" i="5"/>
  <c r="X1140" i="5" s="1"/>
  <c r="G1141" i="5"/>
  <c r="I1141" i="5"/>
  <c r="J1141" i="5"/>
  <c r="R1141" i="5"/>
  <c r="F1141" i="5"/>
  <c r="H1141" i="5"/>
  <c r="E1141" i="5"/>
  <c r="X1141" i="5" s="1"/>
  <c r="G1142" i="5"/>
  <c r="R1142" i="5"/>
  <c r="F1142" i="5"/>
  <c r="H1142" i="5"/>
  <c r="I1142" i="5"/>
  <c r="J1142" i="5"/>
  <c r="E1142" i="5"/>
  <c r="X1142" i="5" s="1"/>
  <c r="V1143" i="5"/>
  <c r="F1144" i="5"/>
  <c r="R1144" i="5"/>
  <c r="J1144" i="5"/>
  <c r="G1144" i="5"/>
  <c r="H1144" i="5"/>
  <c r="I1144" i="5"/>
  <c r="E1144" i="5"/>
  <c r="X1144" i="5" s="1"/>
  <c r="R1145" i="5"/>
  <c r="I1145" i="5"/>
  <c r="G1145" i="5"/>
  <c r="J1145" i="5"/>
  <c r="H1145" i="5"/>
  <c r="F1145" i="5"/>
  <c r="E1145" i="5"/>
  <c r="X1145" i="5" s="1"/>
  <c r="G1146" i="5"/>
  <c r="I1146" i="5"/>
  <c r="F1146" i="5"/>
  <c r="J1146" i="5"/>
  <c r="H1146" i="5"/>
  <c r="R1146" i="5"/>
  <c r="E1146" i="5"/>
  <c r="X1146"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0" i="5"/>
  <c r="F1150" i="5"/>
  <c r="I1150" i="5"/>
  <c r="J1150" i="5"/>
  <c r="R1150" i="5"/>
  <c r="H1150" i="5"/>
  <c r="E1150" i="5"/>
  <c r="X1150" i="5" s="1"/>
  <c r="G1151" i="5"/>
  <c r="F1151" i="5"/>
  <c r="R1151" i="5"/>
  <c r="I1151" i="5"/>
  <c r="H1151" i="5"/>
  <c r="J1151" i="5"/>
  <c r="E1151" i="5"/>
  <c r="X1151" i="5" s="1"/>
  <c r="G1152" i="5"/>
  <c r="F1152" i="5"/>
  <c r="H1152" i="5"/>
  <c r="I1152" i="5"/>
  <c r="J1152" i="5"/>
  <c r="R1152" i="5"/>
  <c r="E1152" i="5"/>
  <c r="X1152" i="5" s="1"/>
  <c r="G1153" i="5"/>
  <c r="I1153" i="5"/>
  <c r="H1153" i="5"/>
  <c r="J1153" i="5"/>
  <c r="F1153" i="5"/>
  <c r="R1153" i="5"/>
  <c r="E1153" i="5"/>
  <c r="X1153" i="5" s="1"/>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8" i="5"/>
  <c r="F1158" i="5"/>
  <c r="I1158" i="5"/>
  <c r="R1158" i="5"/>
  <c r="J1158" i="5"/>
  <c r="H1158" i="5"/>
  <c r="E1158" i="5"/>
  <c r="X1158" i="5" s="1"/>
  <c r="G1159" i="5"/>
  <c r="F1159" i="5"/>
  <c r="H1159" i="5"/>
  <c r="R1159" i="5"/>
  <c r="I1159" i="5"/>
  <c r="J1159" i="5"/>
  <c r="E1159" i="5"/>
  <c r="X1159" i="5" s="1"/>
  <c r="G1160" i="5"/>
  <c r="F1160" i="5"/>
  <c r="J1160" i="5"/>
  <c r="H1160" i="5"/>
  <c r="R1160" i="5"/>
  <c r="I1160" i="5"/>
  <c r="E1160" i="5"/>
  <c r="X1160" i="5" s="1"/>
  <c r="J1161" i="5"/>
  <c r="I1161" i="5"/>
  <c r="R1161" i="5"/>
  <c r="F1161" i="5"/>
  <c r="G1161" i="5"/>
  <c r="H1161" i="5"/>
  <c r="E1161" i="5"/>
  <c r="X1161" i="5" s="1"/>
  <c r="G1162" i="5"/>
  <c r="R1162" i="5"/>
  <c r="F1162" i="5"/>
  <c r="I1162" i="5"/>
  <c r="J1162" i="5"/>
  <c r="H1162" i="5"/>
  <c r="E1162" i="5"/>
  <c r="X1162" i="5" s="1"/>
  <c r="H1163" i="5"/>
  <c r="F1163" i="5"/>
  <c r="J1163" i="5"/>
  <c r="G1163" i="5"/>
  <c r="R1163" i="5"/>
  <c r="I1163" i="5"/>
  <c r="E1163" i="5"/>
  <c r="X1163"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G1168" i="5"/>
  <c r="J1168" i="5"/>
  <c r="H1168" i="5"/>
  <c r="R1168" i="5"/>
  <c r="I1168" i="5"/>
  <c r="F1168" i="5"/>
  <c r="E1168" i="5"/>
  <c r="X1168" i="5" s="1"/>
  <c r="V1169" i="5"/>
  <c r="I1170" i="5"/>
  <c r="H1170" i="5"/>
  <c r="R1170" i="5"/>
  <c r="G1170" i="5"/>
  <c r="J1170" i="5"/>
  <c r="F1170" i="5"/>
  <c r="E1170" i="5"/>
  <c r="X1170" i="5" s="1"/>
  <c r="G1171" i="5"/>
  <c r="F1171" i="5"/>
  <c r="H1171" i="5"/>
  <c r="R1171" i="5"/>
  <c r="I1171" i="5"/>
  <c r="J1171" i="5"/>
  <c r="E1171" i="5"/>
  <c r="X1171" i="5" s="1"/>
  <c r="G1172" i="5"/>
  <c r="H1172" i="5"/>
  <c r="F1172" i="5"/>
  <c r="I1172" i="5"/>
  <c r="R1172" i="5"/>
  <c r="J1172" i="5"/>
  <c r="E1172" i="5"/>
  <c r="X1172" i="5" s="1"/>
  <c r="H1173" i="5"/>
  <c r="J1173" i="5"/>
  <c r="G1173" i="5"/>
  <c r="R1173" i="5"/>
  <c r="F1173" i="5"/>
  <c r="I1173" i="5"/>
  <c r="E1173" i="5"/>
  <c r="X1173" i="5" s="1"/>
  <c r="G1174" i="5"/>
  <c r="F1174" i="5"/>
  <c r="I1174" i="5"/>
  <c r="J1174" i="5"/>
  <c r="R1174" i="5"/>
  <c r="H1174" i="5"/>
  <c r="E1174" i="5"/>
  <c r="X1174" i="5" s="1"/>
  <c r="G1175" i="5"/>
  <c r="F1175" i="5"/>
  <c r="I1175" i="5"/>
  <c r="J1175" i="5"/>
  <c r="H1175" i="5"/>
  <c r="R1175" i="5"/>
  <c r="E1175" i="5"/>
  <c r="X1175" i="5" s="1"/>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H1182" i="5"/>
  <c r="G1182" i="5"/>
  <c r="I1182" i="5"/>
  <c r="J1182" i="5"/>
  <c r="E1182" i="5"/>
  <c r="X1182" i="5" s="1"/>
  <c r="G1183" i="5"/>
  <c r="H1183" i="5"/>
  <c r="I1183" i="5"/>
  <c r="J1183" i="5"/>
  <c r="F1183" i="5"/>
  <c r="R1183" i="5"/>
  <c r="E1183" i="5"/>
  <c r="X1183" i="5" s="1"/>
  <c r="G1184" i="5"/>
  <c r="F1184" i="5"/>
  <c r="H1184" i="5"/>
  <c r="I1184" i="5"/>
  <c r="R1184" i="5"/>
  <c r="J1184" i="5"/>
  <c r="E1184" i="5"/>
  <c r="X1184" i="5" s="1"/>
  <c r="G1185" i="5"/>
  <c r="F1185" i="5"/>
  <c r="I1185" i="5"/>
  <c r="H1185" i="5"/>
  <c r="R1185" i="5"/>
  <c r="J1185" i="5"/>
  <c r="E1185" i="5"/>
  <c r="X1185" i="5" s="1"/>
  <c r="G1186" i="5"/>
  <c r="I1186" i="5"/>
  <c r="J1186" i="5"/>
  <c r="R1186" i="5"/>
  <c r="H1186" i="5"/>
  <c r="F1186" i="5"/>
  <c r="E1186" i="5"/>
  <c r="X1186" i="5" s="1"/>
  <c r="V1187" i="5"/>
  <c r="V1188" i="5"/>
  <c r="I1189" i="5"/>
  <c r="G1189" i="5"/>
  <c r="R1189" i="5"/>
  <c r="J1189" i="5"/>
  <c r="F1189" i="5"/>
  <c r="H1189" i="5"/>
  <c r="E1189" i="5"/>
  <c r="X1189" i="5" s="1"/>
  <c r="R1190" i="5"/>
  <c r="H1190" i="5"/>
  <c r="I1190" i="5"/>
  <c r="G1190" i="5"/>
  <c r="J1190" i="5"/>
  <c r="F1190" i="5"/>
  <c r="E1190" i="5"/>
  <c r="X1190" i="5" s="1"/>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R1201" i="5"/>
  <c r="H1201" i="5"/>
  <c r="I1201" i="5"/>
  <c r="G1201" i="5"/>
  <c r="J1201" i="5"/>
  <c r="F1201" i="5"/>
  <c r="E1201" i="5"/>
  <c r="X1201" i="5" s="1"/>
  <c r="I1202" i="5"/>
  <c r="H1202" i="5"/>
  <c r="G1202" i="5"/>
  <c r="F1202" i="5"/>
  <c r="R1202" i="5"/>
  <c r="J1202" i="5"/>
  <c r="E1202" i="5"/>
  <c r="X1202" i="5" s="1"/>
  <c r="R1203" i="5"/>
  <c r="G1203" i="5"/>
  <c r="F1203" i="5"/>
  <c r="H1203" i="5"/>
  <c r="J1203" i="5"/>
  <c r="I1203" i="5"/>
  <c r="E1203" i="5"/>
  <c r="X1203" i="5" s="1"/>
  <c r="G1204" i="5"/>
  <c r="I1204" i="5"/>
  <c r="J1204" i="5"/>
  <c r="R1204" i="5"/>
  <c r="F1204" i="5"/>
  <c r="H1204" i="5"/>
  <c r="E1204" i="5"/>
  <c r="X1204" i="5" s="1"/>
  <c r="R1205" i="5"/>
  <c r="F1205" i="5"/>
  <c r="H1205" i="5"/>
  <c r="G1205" i="5"/>
  <c r="I1205" i="5"/>
  <c r="J1205" i="5"/>
  <c r="E1205" i="5"/>
  <c r="X1205" i="5" s="1"/>
  <c r="R1206" i="5"/>
  <c r="I1206" i="5"/>
  <c r="G1206" i="5"/>
  <c r="J1206" i="5"/>
  <c r="H1206" i="5"/>
  <c r="F1206" i="5"/>
  <c r="E1206" i="5"/>
  <c r="X1206" i="5" s="1"/>
  <c r="G1207" i="5"/>
  <c r="F1207" i="5"/>
  <c r="I1207" i="5"/>
  <c r="J1207" i="5"/>
  <c r="H1207" i="5"/>
  <c r="R1207" i="5"/>
  <c r="E1207" i="5"/>
  <c r="X1207" i="5" s="1"/>
  <c r="G1208" i="5"/>
  <c r="F1208" i="5"/>
  <c r="H1208" i="5"/>
  <c r="I1208" i="5"/>
  <c r="J1208" i="5"/>
  <c r="R1208" i="5"/>
  <c r="E1208" i="5"/>
  <c r="X1208" i="5" s="1"/>
  <c r="G1209" i="5"/>
  <c r="F1209" i="5"/>
  <c r="H1209" i="5"/>
  <c r="I1209" i="5"/>
  <c r="J1209" i="5"/>
  <c r="R1209" i="5"/>
  <c r="E1209" i="5"/>
  <c r="X1209" i="5" s="1"/>
  <c r="I1210" i="5"/>
  <c r="R1210" i="5"/>
  <c r="G1210" i="5"/>
  <c r="F1210" i="5"/>
  <c r="J1210" i="5"/>
  <c r="H1210" i="5"/>
  <c r="E1210" i="5"/>
  <c r="X1210" i="5" s="1"/>
  <c r="G1211" i="5"/>
  <c r="F1211" i="5"/>
  <c r="H1211" i="5"/>
  <c r="R1211" i="5"/>
  <c r="I1211" i="5"/>
  <c r="J1211" i="5"/>
  <c r="E1211" i="5"/>
  <c r="X1211" i="5" s="1"/>
  <c r="G1212" i="5"/>
  <c r="J1212" i="5"/>
  <c r="F1212" i="5"/>
  <c r="H1212" i="5"/>
  <c r="R1212" i="5"/>
  <c r="I1212" i="5"/>
  <c r="E1212" i="5"/>
  <c r="X1212" i="5" s="1"/>
  <c r="G1213" i="5"/>
  <c r="J1213" i="5"/>
  <c r="H1213" i="5"/>
  <c r="F1213" i="5"/>
  <c r="I1213" i="5"/>
  <c r="R1213" i="5"/>
  <c r="E1213" i="5"/>
  <c r="X1213" i="5" s="1"/>
  <c r="R1214" i="5"/>
  <c r="H1214" i="5"/>
  <c r="J1214" i="5"/>
  <c r="G1214" i="5"/>
  <c r="F1214" i="5"/>
  <c r="I1214" i="5"/>
  <c r="E1214" i="5"/>
  <c r="X1214" i="5" s="1"/>
  <c r="G1215" i="5"/>
  <c r="H1215" i="5"/>
  <c r="I1215" i="5"/>
  <c r="J1215" i="5"/>
  <c r="F1215" i="5"/>
  <c r="R1215" i="5"/>
  <c r="E1215" i="5"/>
  <c r="X1215" i="5" s="1"/>
  <c r="G1216" i="5"/>
  <c r="F1216" i="5"/>
  <c r="H1216" i="5"/>
  <c r="I1216" i="5"/>
  <c r="R1216" i="5"/>
  <c r="J1216" i="5"/>
  <c r="E1216" i="5"/>
  <c r="X1216" i="5" s="1"/>
  <c r="G1217" i="5"/>
  <c r="F1217" i="5"/>
  <c r="I1217" i="5"/>
  <c r="H1217" i="5"/>
  <c r="J1217" i="5"/>
  <c r="R1217" i="5"/>
  <c r="E1217" i="5"/>
  <c r="X1217" i="5" s="1"/>
  <c r="G1218" i="5"/>
  <c r="I1218" i="5"/>
  <c r="J1218" i="5"/>
  <c r="R1218" i="5"/>
  <c r="H1218" i="5"/>
  <c r="F1218" i="5"/>
  <c r="E1218" i="5"/>
  <c r="X1218" i="5" s="1"/>
  <c r="G1219" i="5"/>
  <c r="R1219" i="5"/>
  <c r="F1219" i="5"/>
  <c r="H1219" i="5"/>
  <c r="I1219" i="5"/>
  <c r="J1219" i="5"/>
  <c r="E1219" i="5"/>
  <c r="X1219" i="5" s="1"/>
  <c r="G1220" i="5"/>
  <c r="F1220" i="5"/>
  <c r="I1220" i="5"/>
  <c r="J1220" i="5"/>
  <c r="R1220" i="5"/>
  <c r="H1220" i="5"/>
  <c r="E1220" i="5"/>
  <c r="X1220" i="5" s="1"/>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E1224" i="5"/>
  <c r="X1224" i="5" s="1"/>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G1229" i="5"/>
  <c r="F1229" i="5"/>
  <c r="R1229" i="5"/>
  <c r="J1229" i="5"/>
  <c r="H1229" i="5"/>
  <c r="I1229" i="5"/>
  <c r="E1229" i="5"/>
  <c r="X1229" i="5" s="1"/>
  <c r="J1230" i="5"/>
  <c r="I1230" i="5"/>
  <c r="H1230" i="5"/>
  <c r="F1230" i="5"/>
  <c r="G1230" i="5"/>
  <c r="R1230" i="5"/>
  <c r="E1230" i="5"/>
  <c r="X1230" i="5" s="1"/>
  <c r="G1231" i="5"/>
  <c r="F1231" i="5"/>
  <c r="H1231" i="5"/>
  <c r="R1231" i="5"/>
  <c r="I1231" i="5"/>
  <c r="J1231" i="5"/>
  <c r="E1231" i="5"/>
  <c r="X1231" i="5" s="1"/>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5" i="5"/>
  <c r="F1235" i="5"/>
  <c r="R1235" i="5"/>
  <c r="I1235" i="5"/>
  <c r="J1235" i="5"/>
  <c r="H1235" i="5"/>
  <c r="E1235" i="5"/>
  <c r="X1235" i="5" s="1"/>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39" i="5"/>
  <c r="H1239" i="5"/>
  <c r="R1239" i="5"/>
  <c r="F1239" i="5"/>
  <c r="I1239" i="5"/>
  <c r="J1239" i="5"/>
  <c r="E1239" i="5"/>
  <c r="X1239"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E1242" i="5"/>
  <c r="X1242" i="5" s="1"/>
  <c r="H1243" i="5"/>
  <c r="G1243" i="5"/>
  <c r="J1243" i="5"/>
  <c r="R1243" i="5"/>
  <c r="F1243" i="5"/>
  <c r="I1243" i="5"/>
  <c r="E1243" i="5"/>
  <c r="X1243"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7" i="5"/>
  <c r="H1247" i="5"/>
  <c r="I1247" i="5"/>
  <c r="J1247" i="5"/>
  <c r="F1247" i="5"/>
  <c r="R1247" i="5"/>
  <c r="E1247" i="5"/>
  <c r="X1247" i="5" s="1"/>
  <c r="G1248" i="5"/>
  <c r="F1248" i="5"/>
  <c r="H1248" i="5"/>
  <c r="I1248" i="5"/>
  <c r="R1248" i="5"/>
  <c r="J1248" i="5"/>
  <c r="E1248" i="5"/>
  <c r="X1248" i="5" s="1"/>
  <c r="G1249" i="5"/>
  <c r="F1249" i="5"/>
  <c r="I1249" i="5"/>
  <c r="H1249" i="5"/>
  <c r="J1249" i="5"/>
  <c r="R1249" i="5"/>
  <c r="E1249" i="5"/>
  <c r="X1249" i="5" s="1"/>
  <c r="H1250" i="5"/>
  <c r="F1250" i="5"/>
  <c r="J1250" i="5"/>
  <c r="I1250" i="5"/>
  <c r="R1250" i="5"/>
  <c r="G1250" i="5"/>
  <c r="E1250" i="5"/>
  <c r="X1250" i="5" s="1"/>
  <c r="G1251" i="5"/>
  <c r="F1251" i="5"/>
  <c r="H1251" i="5"/>
  <c r="I1251" i="5"/>
  <c r="J1251" i="5"/>
  <c r="R1251" i="5"/>
  <c r="E1251" i="5"/>
  <c r="X1251" i="5" s="1"/>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5" i="5"/>
  <c r="F1255" i="5"/>
  <c r="I1255" i="5"/>
  <c r="J1255" i="5"/>
  <c r="R1255" i="5"/>
  <c r="H1255" i="5"/>
  <c r="E1255" i="5"/>
  <c r="X1255" i="5" s="1"/>
  <c r="G1256" i="5"/>
  <c r="R1256" i="5"/>
  <c r="H1256" i="5"/>
  <c r="F1256" i="5"/>
  <c r="I1256" i="5"/>
  <c r="J1256" i="5"/>
  <c r="E1256" i="5"/>
  <c r="X1256" i="5" s="1"/>
  <c r="V1257" i="5"/>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3" i="5"/>
  <c r="F1263" i="5"/>
  <c r="I1263" i="5"/>
  <c r="J1263" i="5"/>
  <c r="R1263" i="5"/>
  <c r="H1263" i="5"/>
  <c r="E1263" i="5"/>
  <c r="X1263" i="5" s="1"/>
  <c r="G1264" i="5"/>
  <c r="R1264" i="5"/>
  <c r="H1264" i="5"/>
  <c r="F1264" i="5"/>
  <c r="I1264" i="5"/>
  <c r="J1264" i="5"/>
  <c r="E1264" i="5"/>
  <c r="X1264" i="5" s="1"/>
  <c r="R1265" i="5"/>
  <c r="J1265" i="5"/>
  <c r="H1265" i="5"/>
  <c r="G1265" i="5"/>
  <c r="I1265" i="5"/>
  <c r="F1265" i="5"/>
  <c r="E1265" i="5"/>
  <c r="X1265" i="5" s="1"/>
  <c r="I1266" i="5"/>
  <c r="G1266" i="5"/>
  <c r="J1266" i="5"/>
  <c r="F1266" i="5"/>
  <c r="H1266" i="5"/>
  <c r="R1266" i="5"/>
  <c r="E1266" i="5"/>
  <c r="X1266" i="5" s="1"/>
  <c r="G1267" i="5"/>
  <c r="F1267" i="5"/>
  <c r="I1267" i="5"/>
  <c r="J1267" i="5"/>
  <c r="R1267" i="5"/>
  <c r="H1267" i="5"/>
  <c r="E1267" i="5"/>
  <c r="X1267" i="5" s="1"/>
  <c r="F1268" i="5"/>
  <c r="J1268" i="5"/>
  <c r="G1268" i="5"/>
  <c r="I1268" i="5"/>
  <c r="R1268" i="5"/>
  <c r="H1268" i="5"/>
  <c r="E1268" i="5"/>
  <c r="X1268" i="5" s="1"/>
  <c r="G1269" i="5"/>
  <c r="H1269" i="5"/>
  <c r="I1269" i="5"/>
  <c r="J1269" i="5"/>
  <c r="R1269" i="5"/>
  <c r="F1269" i="5"/>
  <c r="E1269" i="5"/>
  <c r="X1269" i="5" s="1"/>
  <c r="J1270" i="5"/>
  <c r="H1270" i="5"/>
  <c r="G1270" i="5"/>
  <c r="F1270" i="5"/>
  <c r="R1270" i="5"/>
  <c r="I1270" i="5"/>
  <c r="E1270" i="5"/>
  <c r="X1270" i="5" s="1"/>
  <c r="R1271" i="5"/>
  <c r="J1271" i="5"/>
  <c r="I1271" i="5"/>
  <c r="F1271" i="5"/>
  <c r="G1271" i="5"/>
  <c r="H1271" i="5"/>
  <c r="E1271" i="5"/>
  <c r="X1271" i="5" s="1"/>
  <c r="G1272" i="5"/>
  <c r="R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G1279" i="5"/>
  <c r="F1279" i="5"/>
  <c r="I1279" i="5"/>
  <c r="J1279" i="5"/>
  <c r="R1279" i="5"/>
  <c r="H1279" i="5"/>
  <c r="E1279" i="5"/>
  <c r="X1279" i="5" s="1"/>
  <c r="G1280" i="5"/>
  <c r="R1280" i="5"/>
  <c r="H1280" i="5"/>
  <c r="F1280" i="5"/>
  <c r="J1280" i="5"/>
  <c r="I1280" i="5"/>
  <c r="E1280" i="5"/>
  <c r="X1280" i="5" s="1"/>
  <c r="I1281" i="5"/>
  <c r="F1281" i="5"/>
  <c r="H1281" i="5"/>
  <c r="J1281" i="5"/>
  <c r="R1281" i="5"/>
  <c r="G1281" i="5"/>
  <c r="E1281" i="5"/>
  <c r="X1281" i="5" s="1"/>
  <c r="G1282" i="5"/>
  <c r="I1282" i="5"/>
  <c r="H1282" i="5"/>
  <c r="J1282" i="5"/>
  <c r="R1282" i="5"/>
  <c r="F1282" i="5"/>
  <c r="E1282" i="5"/>
  <c r="X1282" i="5" s="1"/>
  <c r="G1283" i="5"/>
  <c r="F1283" i="5"/>
  <c r="I1283" i="5"/>
  <c r="J1283" i="5"/>
  <c r="R1283" i="5"/>
  <c r="H1283" i="5"/>
  <c r="E1283" i="5"/>
  <c r="X1283" i="5" s="1"/>
  <c r="I1284" i="5"/>
  <c r="G1284" i="5"/>
  <c r="J1284" i="5"/>
  <c r="R1284" i="5"/>
  <c r="F1284" i="5"/>
  <c r="H1284" i="5"/>
  <c r="E1284" i="5"/>
  <c r="X1284" i="5" s="1"/>
  <c r="G1285" i="5"/>
  <c r="H1285" i="5"/>
  <c r="I1285" i="5"/>
  <c r="J1285" i="5"/>
  <c r="R1285" i="5"/>
  <c r="F1285" i="5"/>
  <c r="E1285" i="5"/>
  <c r="X1285" i="5" s="1"/>
  <c r="F1286" i="5"/>
  <c r="R1286" i="5"/>
  <c r="I1286" i="5"/>
  <c r="G1286" i="5"/>
  <c r="H1286" i="5"/>
  <c r="J1286" i="5"/>
  <c r="E1286" i="5"/>
  <c r="X1286" i="5" s="1"/>
  <c r="G1287" i="5"/>
  <c r="F1287" i="5"/>
  <c r="I1287" i="5"/>
  <c r="J1287" i="5"/>
  <c r="R1287" i="5"/>
  <c r="H1287" i="5"/>
  <c r="E1287" i="5"/>
  <c r="X1287" i="5" s="1"/>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E1291" i="5"/>
  <c r="X1291" i="5" s="1"/>
  <c r="G1292" i="5"/>
  <c r="R1292" i="5"/>
  <c r="H1292" i="5"/>
  <c r="I1292" i="5"/>
  <c r="F1292" i="5"/>
  <c r="J1292" i="5"/>
  <c r="E1292" i="5"/>
  <c r="X1292" i="5" s="1"/>
  <c r="G1293" i="5"/>
  <c r="H1293" i="5"/>
  <c r="I1293" i="5"/>
  <c r="J1293" i="5"/>
  <c r="R1293" i="5"/>
  <c r="F1293" i="5"/>
  <c r="E1293" i="5"/>
  <c r="X1293" i="5" s="1"/>
  <c r="J1294" i="5"/>
  <c r="F1294" i="5"/>
  <c r="I1294" i="5"/>
  <c r="G1294" i="5"/>
  <c r="H1294" i="5"/>
  <c r="R1294" i="5"/>
  <c r="E1294" i="5"/>
  <c r="X1294" i="5" s="1"/>
  <c r="G1295" i="5"/>
  <c r="F1295" i="5"/>
  <c r="I1295" i="5"/>
  <c r="J1295" i="5"/>
  <c r="R1295" i="5"/>
  <c r="H1295" i="5"/>
  <c r="E1295" i="5"/>
  <c r="X1295" i="5" s="1"/>
  <c r="I1296" i="5"/>
  <c r="G1296" i="5"/>
  <c r="J1296" i="5"/>
  <c r="F1296" i="5"/>
  <c r="H1296" i="5"/>
  <c r="R1296" i="5"/>
  <c r="E1296" i="5"/>
  <c r="X1296" i="5" s="1"/>
  <c r="I1297" i="5"/>
  <c r="H1297" i="5"/>
  <c r="J1297" i="5"/>
  <c r="F1297" i="5"/>
  <c r="G1297" i="5"/>
  <c r="R1297" i="5"/>
  <c r="E1297" i="5"/>
  <c r="X1297" i="5" s="1"/>
  <c r="J1298" i="5"/>
  <c r="H1298" i="5"/>
  <c r="G1298" i="5"/>
  <c r="F1298" i="5"/>
  <c r="I1298" i="5"/>
  <c r="R1298" i="5"/>
  <c r="E1298" i="5"/>
  <c r="X1298" i="5" s="1"/>
  <c r="G1299" i="5"/>
  <c r="F1299" i="5"/>
  <c r="I1299" i="5"/>
  <c r="J1299" i="5"/>
  <c r="R1299" i="5"/>
  <c r="H1299" i="5"/>
  <c r="E1299" i="5"/>
  <c r="X1299" i="5" s="1"/>
  <c r="G1300" i="5"/>
  <c r="R1300" i="5"/>
  <c r="H1300" i="5"/>
  <c r="F1300" i="5"/>
  <c r="I1300" i="5"/>
  <c r="J1300" i="5"/>
  <c r="E1300" i="5"/>
  <c r="X1300" i="5" s="1"/>
  <c r="G1301" i="5"/>
  <c r="H1301" i="5"/>
  <c r="I1301" i="5"/>
  <c r="J1301" i="5"/>
  <c r="R1301" i="5"/>
  <c r="F1301" i="5"/>
  <c r="E1301" i="5"/>
  <c r="X1301" i="5" s="1"/>
  <c r="F1302" i="5"/>
  <c r="I1302" i="5"/>
  <c r="G1302" i="5"/>
  <c r="J1302" i="5"/>
  <c r="H1302" i="5"/>
  <c r="R1302" i="5"/>
  <c r="E1302" i="5"/>
  <c r="X1302"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s="1"/>
  <c r="G1308" i="5"/>
  <c r="I1308" i="5"/>
  <c r="J1308" i="5"/>
  <c r="R1308" i="5"/>
  <c r="H1308" i="5"/>
  <c r="F1308" i="5"/>
  <c r="E1308" i="5"/>
  <c r="X1308" i="5" s="1"/>
  <c r="G1309" i="5"/>
  <c r="H1309" i="5"/>
  <c r="I1309" i="5"/>
  <c r="J1309" i="5"/>
  <c r="R1309" i="5"/>
  <c r="F1309" i="5"/>
  <c r="E1309" i="5"/>
  <c r="X1309" i="5" s="1"/>
  <c r="F1310" i="5"/>
  <c r="H1310" i="5"/>
  <c r="J1310" i="5"/>
  <c r="G1310" i="5"/>
  <c r="I1310" i="5"/>
  <c r="R1310" i="5"/>
  <c r="E1310" i="5"/>
  <c r="X1310" i="5" s="1"/>
  <c r="G1311" i="5"/>
  <c r="F1311" i="5"/>
  <c r="I1311" i="5"/>
  <c r="J1311" i="5"/>
  <c r="R1311" i="5"/>
  <c r="H1311" i="5"/>
  <c r="E1311" i="5"/>
  <c r="X1311" i="5" s="1"/>
  <c r="R1312" i="5"/>
  <c r="F1312" i="5"/>
  <c r="I1312" i="5"/>
  <c r="G1312" i="5"/>
  <c r="H1312" i="5"/>
  <c r="J1312" i="5"/>
  <c r="E1312" i="5"/>
  <c r="X1312" i="5" s="1"/>
  <c r="I1313" i="5"/>
  <c r="F1313" i="5"/>
  <c r="H1313" i="5"/>
  <c r="G1313" i="5"/>
  <c r="J1313" i="5"/>
  <c r="R1313" i="5"/>
  <c r="E1313" i="5"/>
  <c r="X1313" i="5" s="1"/>
  <c r="R1314" i="5"/>
  <c r="H1314" i="5"/>
  <c r="G1314" i="5"/>
  <c r="F1314" i="5"/>
  <c r="I1314" i="5"/>
  <c r="J1314" i="5"/>
  <c r="E1314" i="5"/>
  <c r="X1314" i="5" s="1"/>
  <c r="G1315" i="5"/>
  <c r="F1315" i="5"/>
  <c r="I1315" i="5"/>
  <c r="J1315" i="5"/>
  <c r="R1315" i="5"/>
  <c r="H1315" i="5"/>
  <c r="E1315" i="5"/>
  <c r="X1315" i="5" s="1"/>
  <c r="G1316" i="5"/>
  <c r="J1316" i="5"/>
  <c r="R1316" i="5"/>
  <c r="F1316" i="5"/>
  <c r="I1316" i="5"/>
  <c r="H1316" i="5"/>
  <c r="E1316" i="5"/>
  <c r="X1316" i="5" s="1"/>
  <c r="G1317" i="5"/>
  <c r="H1317" i="5"/>
  <c r="I1317" i="5"/>
  <c r="J1317" i="5"/>
  <c r="R1317" i="5"/>
  <c r="F1317" i="5"/>
  <c r="E1317" i="5"/>
  <c r="X1317"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I1321" i="5"/>
  <c r="R1321" i="5"/>
  <c r="G1321" i="5"/>
  <c r="J1321" i="5"/>
  <c r="F1321" i="5"/>
  <c r="H1321" i="5"/>
  <c r="E1321" i="5"/>
  <c r="X1321" i="5" s="1"/>
  <c r="H1322" i="5"/>
  <c r="J1322" i="5"/>
  <c r="G1322" i="5"/>
  <c r="R1322" i="5"/>
  <c r="I1322" i="5"/>
  <c r="F1322" i="5"/>
  <c r="E1322" i="5"/>
  <c r="X1322" i="5" s="1"/>
  <c r="G1323" i="5"/>
  <c r="F1323" i="5"/>
  <c r="I1323" i="5"/>
  <c r="J1323" i="5"/>
  <c r="R1323" i="5"/>
  <c r="H1323" i="5"/>
  <c r="E1323" i="5"/>
  <c r="X1323"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H1329" i="5"/>
  <c r="G1329" i="5"/>
  <c r="J1329" i="5"/>
  <c r="F1329" i="5"/>
  <c r="R1329" i="5"/>
  <c r="I1329" i="5"/>
  <c r="E1329" i="5"/>
  <c r="X1329" i="5" s="1"/>
  <c r="R1330" i="5"/>
  <c r="H1330" i="5"/>
  <c r="G1330" i="5"/>
  <c r="I1330" i="5"/>
  <c r="F1330" i="5"/>
  <c r="J1330" i="5"/>
  <c r="E1330" i="5"/>
  <c r="X1330" i="5" s="1"/>
  <c r="G1331" i="5"/>
  <c r="F1331" i="5"/>
  <c r="I1331" i="5"/>
  <c r="J1331" i="5"/>
  <c r="R1331" i="5"/>
  <c r="H1331" i="5"/>
  <c r="E1331" i="5"/>
  <c r="X1331" i="5" s="1"/>
  <c r="G1332" i="5"/>
  <c r="R1332" i="5"/>
  <c r="H1332" i="5"/>
  <c r="F1332" i="5"/>
  <c r="I1332" i="5"/>
  <c r="J1332" i="5"/>
  <c r="E1332" i="5"/>
  <c r="X1332" i="5" s="1"/>
  <c r="G1333" i="5"/>
  <c r="H1333" i="5"/>
  <c r="I1333" i="5"/>
  <c r="J1333" i="5"/>
  <c r="R1333" i="5"/>
  <c r="F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G1337" i="5"/>
  <c r="R1337" i="5"/>
  <c r="J1337" i="5"/>
  <c r="E1337" i="5"/>
  <c r="X1337" i="5" s="1"/>
  <c r="H1338" i="5"/>
  <c r="I1338" i="5"/>
  <c r="J1338" i="5"/>
  <c r="G1338" i="5"/>
  <c r="R1338" i="5"/>
  <c r="F1338" i="5"/>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V1344" i="5"/>
  <c r="F1345" i="5"/>
  <c r="I1345" i="5"/>
  <c r="R1345" i="5"/>
  <c r="J1345" i="5"/>
  <c r="G1345" i="5"/>
  <c r="H1345" i="5"/>
  <c r="E1345" i="5"/>
  <c r="X1345" i="5" s="1"/>
  <c r="G1346" i="5"/>
  <c r="F1346" i="5"/>
  <c r="H1346" i="5"/>
  <c r="J1346" i="5"/>
  <c r="R1346" i="5"/>
  <c r="I1346" i="5"/>
  <c r="E1346" i="5"/>
  <c r="X1346" i="5" s="1"/>
  <c r="J1347" i="5"/>
  <c r="R1347" i="5"/>
  <c r="F1347" i="5"/>
  <c r="I1347" i="5"/>
  <c r="G1347" i="5"/>
  <c r="H1347" i="5"/>
  <c r="E1347" i="5"/>
  <c r="X1347" i="5" s="1"/>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H1351" i="5"/>
  <c r="G1351" i="5"/>
  <c r="J1351" i="5"/>
  <c r="F1351" i="5"/>
  <c r="I1351" i="5"/>
  <c r="R1351" i="5"/>
  <c r="E1351" i="5"/>
  <c r="X1351" i="5" s="1"/>
  <c r="G1352" i="5"/>
  <c r="J1352" i="5"/>
  <c r="H1352" i="5"/>
  <c r="F1352" i="5"/>
  <c r="I1352" i="5"/>
  <c r="R1352" i="5"/>
  <c r="E1352" i="5"/>
  <c r="X1352" i="5" s="1"/>
  <c r="I1353" i="5"/>
  <c r="F1353" i="5"/>
  <c r="G1353" i="5"/>
  <c r="R1353" i="5"/>
  <c r="J1353" i="5"/>
  <c r="H1353" i="5"/>
  <c r="E1353" i="5"/>
  <c r="X1353" i="5" s="1"/>
  <c r="G1354" i="5"/>
  <c r="R1354" i="5"/>
  <c r="H1354" i="5"/>
  <c r="I1354" i="5"/>
  <c r="J1354" i="5"/>
  <c r="F1354" i="5"/>
  <c r="E1354" i="5"/>
  <c r="X1354" i="5" s="1"/>
  <c r="G1355" i="5"/>
  <c r="H1355" i="5"/>
  <c r="I1355" i="5"/>
  <c r="J1355" i="5"/>
  <c r="R1355" i="5"/>
  <c r="F1355" i="5"/>
  <c r="E1355" i="5"/>
  <c r="X1355" i="5" s="1"/>
  <c r="G1356" i="5"/>
  <c r="F1356" i="5"/>
  <c r="H1356" i="5"/>
  <c r="I1356" i="5"/>
  <c r="J1356" i="5"/>
  <c r="R1356" i="5"/>
  <c r="E1356" i="5"/>
  <c r="X1356"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H1373" i="5"/>
  <c r="F1373" i="5"/>
  <c r="J1373" i="5"/>
  <c r="R1373" i="5"/>
  <c r="G1373" i="5"/>
  <c r="I1373" i="5"/>
  <c r="E1373" i="5"/>
  <c r="X1373" i="5" s="1"/>
  <c r="R1374" i="5"/>
  <c r="F1374" i="5"/>
  <c r="G1374" i="5"/>
  <c r="H1374" i="5"/>
  <c r="I1374" i="5"/>
  <c r="J1374" i="5"/>
  <c r="E1374" i="5"/>
  <c r="X1374" i="5" s="1"/>
  <c r="J1375" i="5"/>
  <c r="H1375" i="5"/>
  <c r="G1375" i="5"/>
  <c r="I1375" i="5"/>
  <c r="R1375" i="5"/>
  <c r="F1375" i="5"/>
  <c r="E1375" i="5"/>
  <c r="X1375" i="5" s="1"/>
  <c r="G1376" i="5"/>
  <c r="H1376" i="5"/>
  <c r="J1376" i="5"/>
  <c r="R1376" i="5"/>
  <c r="I1376" i="5"/>
  <c r="F1376" i="5"/>
  <c r="E1376" i="5"/>
  <c r="X1376" i="5" s="1"/>
  <c r="F1377" i="5"/>
  <c r="H1377" i="5"/>
  <c r="I1377" i="5"/>
  <c r="J1377" i="5"/>
  <c r="G1377" i="5"/>
  <c r="R1377" i="5"/>
  <c r="E1377" i="5"/>
  <c r="X1377" i="5" s="1"/>
  <c r="G1378" i="5"/>
  <c r="F1378" i="5"/>
  <c r="H1378" i="5"/>
  <c r="I1378" i="5"/>
  <c r="J1378" i="5"/>
  <c r="R1378" i="5"/>
  <c r="E1378" i="5"/>
  <c r="X1378" i="5" s="1"/>
  <c r="G1379" i="5"/>
  <c r="J1379" i="5"/>
  <c r="R1379" i="5"/>
  <c r="H1379" i="5"/>
  <c r="F1379" i="5"/>
  <c r="I1379" i="5"/>
  <c r="E1379" i="5"/>
  <c r="X1379" i="5" s="1"/>
  <c r="H1380" i="5"/>
  <c r="R1380" i="5"/>
  <c r="G1380" i="5"/>
  <c r="I1380" i="5"/>
  <c r="F1380" i="5"/>
  <c r="J1380" i="5"/>
  <c r="E1380" i="5"/>
  <c r="X1380" i="5" s="1"/>
  <c r="H1381" i="5"/>
  <c r="F1381" i="5"/>
  <c r="R1381" i="5"/>
  <c r="G1381" i="5"/>
  <c r="I1381" i="5"/>
  <c r="J1381" i="5"/>
  <c r="E1381" i="5"/>
  <c r="X1381" i="5" s="1"/>
  <c r="V1382" i="5"/>
  <c r="J1383" i="5"/>
  <c r="I1383" i="5"/>
  <c r="G1383" i="5"/>
  <c r="F1383" i="5"/>
  <c r="H1383" i="5"/>
  <c r="R1383" i="5"/>
  <c r="E1383" i="5"/>
  <c r="X1383" i="5" s="1"/>
  <c r="I1384" i="5"/>
  <c r="G1384" i="5"/>
  <c r="H1384" i="5"/>
  <c r="J1384" i="5"/>
  <c r="F1384" i="5"/>
  <c r="R1384" i="5"/>
  <c r="E1384" i="5"/>
  <c r="X1384" i="5" s="1"/>
  <c r="R1385" i="5"/>
  <c r="G1385" i="5"/>
  <c r="H1385" i="5"/>
  <c r="I1385" i="5"/>
  <c r="J1385" i="5"/>
  <c r="F1385" i="5"/>
  <c r="E1385" i="5"/>
  <c r="X1385" i="5" s="1"/>
  <c r="G1386" i="5"/>
  <c r="R1386" i="5"/>
  <c r="H1386" i="5"/>
  <c r="I1386" i="5"/>
  <c r="F1386" i="5"/>
  <c r="J1386" i="5"/>
  <c r="E1386" i="5"/>
  <c r="X1386" i="5" s="1"/>
  <c r="H1387" i="5"/>
  <c r="F1387" i="5"/>
  <c r="R1387" i="5"/>
  <c r="G1387" i="5"/>
  <c r="J1387" i="5"/>
  <c r="I1387" i="5"/>
  <c r="E1387" i="5"/>
  <c r="X1387" i="5" s="1"/>
  <c r="V1388" i="5"/>
  <c r="F1389" i="5"/>
  <c r="I1389" i="5"/>
  <c r="R1389" i="5"/>
  <c r="G1389" i="5"/>
  <c r="J1389" i="5"/>
  <c r="H1389" i="5"/>
  <c r="E1389" i="5"/>
  <c r="X1389" i="5" s="1"/>
  <c r="R1390" i="5"/>
  <c r="G1390" i="5"/>
  <c r="F1390" i="5"/>
  <c r="J1390" i="5"/>
  <c r="I1390" i="5"/>
  <c r="H1390" i="5"/>
  <c r="E1390" i="5"/>
  <c r="X1390" i="5" s="1"/>
  <c r="J1391" i="5"/>
  <c r="F1391" i="5"/>
  <c r="R1391" i="5"/>
  <c r="G1391" i="5"/>
  <c r="I1391" i="5"/>
  <c r="H1391" i="5"/>
  <c r="E1391" i="5"/>
  <c r="X1391" i="5" s="1"/>
  <c r="G1392" i="5"/>
  <c r="F1392" i="5"/>
  <c r="H1392" i="5"/>
  <c r="J1392" i="5"/>
  <c r="R1392" i="5"/>
  <c r="I1392" i="5"/>
  <c r="E1392" i="5"/>
  <c r="X1392" i="5" s="1"/>
  <c r="G1393" i="5"/>
  <c r="F1393" i="5"/>
  <c r="I1393" i="5"/>
  <c r="R1393" i="5"/>
  <c r="H1393" i="5"/>
  <c r="J1393" i="5"/>
  <c r="E1393" i="5"/>
  <c r="X1393" i="5" s="1"/>
  <c r="G1394" i="5"/>
  <c r="F1394" i="5"/>
  <c r="H1394" i="5"/>
  <c r="I1394" i="5"/>
  <c r="J1394" i="5"/>
  <c r="R1394" i="5"/>
  <c r="E1394" i="5"/>
  <c r="X1394" i="5" s="1"/>
  <c r="G1395" i="5"/>
  <c r="I1395" i="5"/>
  <c r="F1395" i="5"/>
  <c r="J1395" i="5"/>
  <c r="R1395" i="5"/>
  <c r="H1395" i="5"/>
  <c r="E1395" i="5"/>
  <c r="X1395" i="5" s="1"/>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F1400" i="5"/>
  <c r="R1400" i="5"/>
  <c r="I1400" i="5"/>
  <c r="G1400" i="5"/>
  <c r="J1400" i="5"/>
  <c r="H1400" i="5"/>
  <c r="E1400" i="5"/>
  <c r="X1400" i="5" s="1"/>
  <c r="G1401" i="5"/>
  <c r="H1401" i="5"/>
  <c r="J1401" i="5"/>
  <c r="I1401" i="5"/>
  <c r="F1401" i="5"/>
  <c r="R1401" i="5"/>
  <c r="E1401" i="5"/>
  <c r="X1401" i="5" s="1"/>
  <c r="H1402" i="5"/>
  <c r="R1402" i="5"/>
  <c r="J1402" i="5"/>
  <c r="I1402" i="5"/>
  <c r="G1402" i="5"/>
  <c r="F1402" i="5"/>
  <c r="E1402" i="5"/>
  <c r="X1402" i="5" s="1"/>
  <c r="F1403" i="5"/>
  <c r="J1403" i="5"/>
  <c r="G1403" i="5"/>
  <c r="R1403" i="5"/>
  <c r="I1403" i="5"/>
  <c r="H1403" i="5"/>
  <c r="E1403" i="5"/>
  <c r="X1403" i="5" s="1"/>
  <c r="F1404" i="5"/>
  <c r="J1404" i="5"/>
  <c r="I1404" i="5"/>
  <c r="R1404" i="5"/>
  <c r="H1404" i="5"/>
  <c r="G1404" i="5"/>
  <c r="E1404" i="5"/>
  <c r="X1404" i="5" s="1"/>
  <c r="G1405" i="5"/>
  <c r="J1405" i="5"/>
  <c r="H1405" i="5"/>
  <c r="I1405" i="5"/>
  <c r="F1405" i="5"/>
  <c r="R1405" i="5"/>
  <c r="E1405" i="5"/>
  <c r="X1405"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R1411" i="5"/>
  <c r="H1411" i="5"/>
  <c r="J1411" i="5"/>
  <c r="E1411" i="5"/>
  <c r="X1411" i="5" s="1"/>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G1417" i="5"/>
  <c r="F1417" i="5"/>
  <c r="R1417" i="5"/>
  <c r="H1417" i="5"/>
  <c r="J1417" i="5"/>
  <c r="I1417" i="5"/>
  <c r="E1417" i="5"/>
  <c r="X1417" i="5" s="1"/>
  <c r="G1418" i="5"/>
  <c r="R1418" i="5"/>
  <c r="F1418" i="5"/>
  <c r="I1418" i="5"/>
  <c r="H1418" i="5"/>
  <c r="J1418" i="5"/>
  <c r="E1418" i="5"/>
  <c r="X1418" i="5" s="1"/>
  <c r="G1419" i="5"/>
  <c r="I1419" i="5"/>
  <c r="J1419" i="5"/>
  <c r="F1419" i="5"/>
  <c r="R1419" i="5"/>
  <c r="H1419" i="5"/>
  <c r="E1419" i="5"/>
  <c r="X1419"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3" i="5"/>
  <c r="I1423" i="5"/>
  <c r="R1423" i="5"/>
  <c r="F1423" i="5"/>
  <c r="H1423" i="5"/>
  <c r="J1423" i="5"/>
  <c r="E1423" i="5"/>
  <c r="X1423" i="5" s="1"/>
  <c r="G1424" i="5"/>
  <c r="F1424" i="5"/>
  <c r="R1424" i="5"/>
  <c r="H1424" i="5"/>
  <c r="I1424" i="5"/>
  <c r="J1424" i="5"/>
  <c r="E1424" i="5"/>
  <c r="X1424"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F1428" i="5"/>
  <c r="G1428" i="5"/>
  <c r="R1428" i="5"/>
  <c r="I1428" i="5"/>
  <c r="H1428" i="5"/>
  <c r="J1428" i="5"/>
  <c r="E1428" i="5"/>
  <c r="X1428" i="5" s="1"/>
  <c r="I1429" i="5"/>
  <c r="R1429" i="5"/>
  <c r="F1429" i="5"/>
  <c r="G1429" i="5"/>
  <c r="J1429" i="5"/>
  <c r="H1429" i="5"/>
  <c r="E1429" i="5"/>
  <c r="X1429" i="5" s="1"/>
  <c r="G1430" i="5"/>
  <c r="J1430" i="5"/>
  <c r="I1430" i="5"/>
  <c r="R1430" i="5"/>
  <c r="F1430" i="5"/>
  <c r="H1430" i="5"/>
  <c r="E1430" i="5"/>
  <c r="X1430" i="5" s="1"/>
  <c r="G1431" i="5"/>
  <c r="J1431" i="5"/>
  <c r="I1431" i="5"/>
  <c r="R1431" i="5"/>
  <c r="F1431" i="5"/>
  <c r="H1431" i="5"/>
  <c r="E1431" i="5"/>
  <c r="X1431" i="5" s="1"/>
  <c r="G1432" i="5"/>
  <c r="F1432" i="5"/>
  <c r="R1432" i="5"/>
  <c r="H1432" i="5"/>
  <c r="I1432" i="5"/>
  <c r="J1432" i="5"/>
  <c r="E1432" i="5"/>
  <c r="X1432" i="5" s="1"/>
  <c r="R1433" i="5"/>
  <c r="J1433" i="5"/>
  <c r="G1433" i="5"/>
  <c r="F1433" i="5"/>
  <c r="I1433" i="5"/>
  <c r="H1433" i="5"/>
  <c r="E1433" i="5"/>
  <c r="X1433" i="5" s="1"/>
  <c r="I1434" i="5"/>
  <c r="H1434" i="5"/>
  <c r="G1434" i="5"/>
  <c r="J1434" i="5"/>
  <c r="R1434" i="5"/>
  <c r="F1434" i="5"/>
  <c r="E1434" i="5"/>
  <c r="X1434" i="5" s="1"/>
  <c r="I1435" i="5"/>
  <c r="H1435" i="5"/>
  <c r="R1435" i="5"/>
  <c r="J1435" i="5"/>
  <c r="G1435" i="5"/>
  <c r="F1435" i="5"/>
  <c r="E1435" i="5"/>
  <c r="X1435" i="5" s="1"/>
  <c r="R1436" i="5"/>
  <c r="I1436" i="5"/>
  <c r="F1436" i="5"/>
  <c r="J1436" i="5"/>
  <c r="G1436" i="5"/>
  <c r="H1436" i="5"/>
  <c r="E1436" i="5"/>
  <c r="X1436" i="5" s="1"/>
  <c r="G1437" i="5"/>
  <c r="I1437" i="5"/>
  <c r="R1437" i="5"/>
  <c r="H1437" i="5"/>
  <c r="F1437" i="5"/>
  <c r="J1437" i="5"/>
  <c r="E1437" i="5"/>
  <c r="X1437" i="5" s="1"/>
  <c r="G1438" i="5"/>
  <c r="J1438" i="5"/>
  <c r="I1438" i="5"/>
  <c r="R1438" i="5"/>
  <c r="F1438" i="5"/>
  <c r="H1438" i="5"/>
  <c r="E1438" i="5"/>
  <c r="X1438" i="5" s="1"/>
  <c r="I1439" i="5"/>
  <c r="J1439" i="5"/>
  <c r="G1439" i="5"/>
  <c r="R1439" i="5"/>
  <c r="H1439" i="5"/>
  <c r="F1439" i="5"/>
  <c r="E1439" i="5"/>
  <c r="X1439" i="5" s="1"/>
  <c r="H1440" i="5"/>
  <c r="J1440" i="5"/>
  <c r="F1440" i="5"/>
  <c r="G1440" i="5"/>
  <c r="R1440" i="5"/>
  <c r="I1440" i="5"/>
  <c r="E1440" i="5"/>
  <c r="X1440" i="5" s="1"/>
  <c r="G1441" i="5"/>
  <c r="H1441" i="5"/>
  <c r="R1441" i="5"/>
  <c r="I1441" i="5"/>
  <c r="J1441" i="5"/>
  <c r="F1441" i="5"/>
  <c r="E1441" i="5"/>
  <c r="X1441" i="5" s="1"/>
  <c r="G1442" i="5"/>
  <c r="J1442" i="5"/>
  <c r="R1442" i="5"/>
  <c r="F1442" i="5"/>
  <c r="H1442" i="5"/>
  <c r="I1442" i="5"/>
  <c r="E1442" i="5"/>
  <c r="X1442" i="5" s="1"/>
  <c r="G1443" i="5"/>
  <c r="R1443" i="5"/>
  <c r="I1443" i="5"/>
  <c r="J1443" i="5"/>
  <c r="F1443" i="5"/>
  <c r="H1443" i="5"/>
  <c r="E1443" i="5"/>
  <c r="X1443" i="5" s="1"/>
  <c r="R1444" i="5"/>
  <c r="F1444" i="5"/>
  <c r="G1444" i="5"/>
  <c r="J1444" i="5"/>
  <c r="I1444" i="5"/>
  <c r="H1444" i="5"/>
  <c r="E1444" i="5"/>
  <c r="X1444" i="5" s="1"/>
  <c r="G1445" i="5"/>
  <c r="R1445" i="5"/>
  <c r="F1445" i="5"/>
  <c r="I1445" i="5"/>
  <c r="J1445" i="5"/>
  <c r="H1445" i="5"/>
  <c r="E1445" i="5"/>
  <c r="X1445" i="5" s="1"/>
  <c r="G1446" i="5"/>
  <c r="H1446" i="5"/>
  <c r="R1446" i="5"/>
  <c r="F1446" i="5"/>
  <c r="J1446" i="5"/>
  <c r="I1446" i="5"/>
  <c r="E1446" i="5"/>
  <c r="X1446" i="5" s="1"/>
  <c r="G1447" i="5"/>
  <c r="R1447" i="5"/>
  <c r="F1447" i="5"/>
  <c r="H1447" i="5"/>
  <c r="J1447" i="5"/>
  <c r="I1447" i="5"/>
  <c r="E1447" i="5"/>
  <c r="X1447" i="5" s="1"/>
  <c r="G1448" i="5"/>
  <c r="R1448" i="5"/>
  <c r="I1448" i="5"/>
  <c r="H1448" i="5"/>
  <c r="J1448" i="5"/>
  <c r="F1448" i="5"/>
  <c r="E1448" i="5"/>
  <c r="X1448" i="5" s="1"/>
  <c r="G1449" i="5"/>
  <c r="I1449" i="5"/>
  <c r="J1449" i="5"/>
  <c r="H1449" i="5"/>
  <c r="F1449" i="5"/>
  <c r="R1449" i="5"/>
  <c r="E1449" i="5"/>
  <c r="X1449" i="5" s="1"/>
  <c r="G1450" i="5"/>
  <c r="R1450" i="5"/>
  <c r="F1450" i="5"/>
  <c r="H1450" i="5"/>
  <c r="J1450" i="5"/>
  <c r="I1450" i="5"/>
  <c r="E1450" i="5"/>
  <c r="X1450" i="5" s="1"/>
  <c r="G1451" i="5"/>
  <c r="R1451" i="5"/>
  <c r="F1451" i="5"/>
  <c r="H1451" i="5"/>
  <c r="I1451" i="5"/>
  <c r="J1451" i="5"/>
  <c r="E1451" i="5"/>
  <c r="X1451" i="5" s="1"/>
  <c r="G1452" i="5"/>
  <c r="F1452" i="5"/>
  <c r="R1452" i="5"/>
  <c r="H1452" i="5"/>
  <c r="J1452" i="5"/>
  <c r="I1452" i="5"/>
  <c r="E1452" i="5"/>
  <c r="X1452" i="5" s="1"/>
  <c r="G1453" i="5"/>
  <c r="H1453" i="5"/>
  <c r="I1453" i="5"/>
  <c r="J1453" i="5"/>
  <c r="R1453" i="5"/>
  <c r="F1453" i="5"/>
  <c r="E1453" i="5"/>
  <c r="X1453" i="5" s="1"/>
  <c r="G1454" i="5"/>
  <c r="R1454" i="5"/>
  <c r="F1454" i="5"/>
  <c r="H1454" i="5"/>
  <c r="I1454" i="5"/>
  <c r="J1454" i="5"/>
  <c r="E1454" i="5"/>
  <c r="X1454" i="5" s="1"/>
  <c r="H1455" i="5"/>
  <c r="R1455" i="5"/>
  <c r="J1455" i="5"/>
  <c r="G1455" i="5"/>
  <c r="F1455" i="5"/>
  <c r="I1455" i="5"/>
  <c r="E1455" i="5"/>
  <c r="X1455" i="5" s="1"/>
  <c r="V1456" i="5"/>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s="1"/>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G1465" i="5"/>
  <c r="I1465" i="5"/>
  <c r="J1465" i="5"/>
  <c r="F1465" i="5"/>
  <c r="H1465" i="5"/>
  <c r="R1465" i="5"/>
  <c r="E1465" i="5"/>
  <c r="X1465" i="5" s="1"/>
  <c r="V1466" i="5"/>
  <c r="G1467" i="5"/>
  <c r="F1467" i="5"/>
  <c r="H1467" i="5"/>
  <c r="J1467" i="5"/>
  <c r="I1467" i="5"/>
  <c r="R1467" i="5"/>
  <c r="E1467" i="5"/>
  <c r="X1467" i="5" s="1"/>
  <c r="G1468" i="5"/>
  <c r="R1468" i="5"/>
  <c r="H1468" i="5"/>
  <c r="J1468" i="5"/>
  <c r="F1468" i="5"/>
  <c r="I1468" i="5"/>
  <c r="E1468" i="5"/>
  <c r="X1468" i="5" s="1"/>
  <c r="G1469" i="5"/>
  <c r="I1469" i="5"/>
  <c r="J1469" i="5"/>
  <c r="F1469" i="5"/>
  <c r="H1469" i="5"/>
  <c r="R1469" i="5"/>
  <c r="E1469" i="5"/>
  <c r="X1469" i="5" s="1"/>
  <c r="R1470" i="5"/>
  <c r="F1470" i="5"/>
  <c r="G1470" i="5"/>
  <c r="I1470" i="5"/>
  <c r="J1470" i="5"/>
  <c r="H1470" i="5"/>
  <c r="E1470" i="5"/>
  <c r="X1470" i="5" s="1"/>
  <c r="G1471" i="5"/>
  <c r="J1471" i="5"/>
  <c r="R1471" i="5"/>
  <c r="I1471" i="5"/>
  <c r="F1471" i="5"/>
  <c r="H1471" i="5"/>
  <c r="E1471" i="5"/>
  <c r="X1471" i="5" s="1"/>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I1477" i="5"/>
  <c r="J1477" i="5"/>
  <c r="H1477" i="5"/>
  <c r="E1477" i="5"/>
  <c r="X1477" i="5" s="1"/>
  <c r="G1478" i="5"/>
  <c r="H1478" i="5"/>
  <c r="R1478" i="5"/>
  <c r="F1478" i="5"/>
  <c r="J1478" i="5"/>
  <c r="I1478" i="5"/>
  <c r="E1478" i="5"/>
  <c r="X1478" i="5" s="1"/>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I1483" i="5"/>
  <c r="H1483" i="5"/>
  <c r="R1483" i="5"/>
  <c r="F1483" i="5"/>
  <c r="G1483" i="5"/>
  <c r="J1483" i="5"/>
  <c r="E1483" i="5"/>
  <c r="X1483"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G1487" i="5"/>
  <c r="F1487" i="5"/>
  <c r="H1487" i="5"/>
  <c r="I1487" i="5"/>
  <c r="R1487" i="5"/>
  <c r="J1487" i="5"/>
  <c r="E1487" i="5"/>
  <c r="X1487"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J1492" i="5"/>
  <c r="R1492" i="5"/>
  <c r="E1492" i="5"/>
  <c r="X1492" i="5" s="1"/>
  <c r="I1493" i="5"/>
  <c r="G1493" i="5"/>
  <c r="J1493" i="5"/>
  <c r="R1493" i="5"/>
  <c r="H1493" i="5"/>
  <c r="F1493" i="5"/>
  <c r="E1493" i="5"/>
  <c r="X1493" i="5" s="1"/>
  <c r="G1494" i="5"/>
  <c r="R1494" i="5"/>
  <c r="F1494" i="5"/>
  <c r="I1494" i="5"/>
  <c r="H1494" i="5"/>
  <c r="J1494" i="5"/>
  <c r="E1494" i="5"/>
  <c r="X1494" i="5" s="1"/>
  <c r="J1495" i="5"/>
  <c r="F1495" i="5"/>
  <c r="G1495" i="5"/>
  <c r="H1495" i="5"/>
  <c r="R1495" i="5"/>
  <c r="I1495" i="5"/>
  <c r="E1495" i="5"/>
  <c r="X1495"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H1499" i="5"/>
  <c r="J1499" i="5"/>
  <c r="F1499" i="5"/>
  <c r="I1499" i="5"/>
  <c r="G1499" i="5"/>
  <c r="R1499" i="5"/>
  <c r="E1499" i="5"/>
  <c r="X1499" i="5" s="1"/>
  <c r="G1500" i="5"/>
  <c r="F1500" i="5"/>
  <c r="I1500" i="5"/>
  <c r="R1500" i="5"/>
  <c r="J1500" i="5"/>
  <c r="H1500" i="5"/>
  <c r="E1500" i="5"/>
  <c r="X1500" i="5" s="1"/>
  <c r="V1501" i="5"/>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G1513" i="5"/>
  <c r="H1513" i="5"/>
  <c r="R1513" i="5"/>
  <c r="I1513" i="5"/>
  <c r="J1513" i="5"/>
  <c r="F1513" i="5"/>
  <c r="E1513" i="5"/>
  <c r="X1513" i="5" s="1"/>
  <c r="G1514" i="5"/>
  <c r="H1514" i="5"/>
  <c r="I1514" i="5"/>
  <c r="R1514" i="5"/>
  <c r="F1514" i="5"/>
  <c r="J1514" i="5"/>
  <c r="E1514" i="5"/>
  <c r="X1514" i="5" s="1"/>
  <c r="G1515" i="5"/>
  <c r="F1515" i="5"/>
  <c r="H1515" i="5"/>
  <c r="I1515" i="5"/>
  <c r="J1515" i="5"/>
  <c r="R1515" i="5"/>
  <c r="E1515" i="5"/>
  <c r="X1515" i="5" s="1"/>
  <c r="H1516" i="5"/>
  <c r="F1516" i="5"/>
  <c r="J1516" i="5"/>
  <c r="I1516" i="5"/>
  <c r="G1516" i="5"/>
  <c r="R1516" i="5"/>
  <c r="E1516" i="5"/>
  <c r="X1516" i="5" s="1"/>
  <c r="G1517" i="5"/>
  <c r="F1517" i="5"/>
  <c r="H1517" i="5"/>
  <c r="I1517" i="5"/>
  <c r="J1517" i="5"/>
  <c r="R1517" i="5"/>
  <c r="E1517" i="5"/>
  <c r="X1517" i="5" s="1"/>
  <c r="G1518" i="5"/>
  <c r="H1518" i="5"/>
  <c r="R1518" i="5"/>
  <c r="F1518" i="5"/>
  <c r="J1518" i="5"/>
  <c r="I1518" i="5"/>
  <c r="E1518" i="5"/>
  <c r="X1518"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2" i="5"/>
  <c r="R1522" i="5"/>
  <c r="F1522" i="5"/>
  <c r="J1522" i="5"/>
  <c r="H1522" i="5"/>
  <c r="I1522" i="5"/>
  <c r="E1522" i="5"/>
  <c r="X1522" i="5" s="1"/>
  <c r="G1523" i="5"/>
  <c r="F1523" i="5"/>
  <c r="H1523" i="5"/>
  <c r="I1523" i="5"/>
  <c r="R1523" i="5"/>
  <c r="J1523" i="5"/>
  <c r="E1523" i="5"/>
  <c r="X1523" i="5" s="1"/>
  <c r="G1524" i="5"/>
  <c r="H1524" i="5"/>
  <c r="J1524" i="5"/>
  <c r="R1524" i="5"/>
  <c r="I1524" i="5"/>
  <c r="F1524" i="5"/>
  <c r="E1524" i="5"/>
  <c r="X1524" i="5" s="1"/>
  <c r="R1525" i="5"/>
  <c r="G1525" i="5"/>
  <c r="I1525" i="5"/>
  <c r="H1525" i="5"/>
  <c r="F1525" i="5"/>
  <c r="J1525" i="5"/>
  <c r="E1525" i="5"/>
  <c r="X1525" i="5" s="1"/>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3" i="5"/>
  <c r="H1533" i="5"/>
  <c r="I1533" i="5"/>
  <c r="J1533" i="5"/>
  <c r="F1533" i="5"/>
  <c r="R1533" i="5"/>
  <c r="E1533" i="5"/>
  <c r="X1533" i="5" s="1"/>
  <c r="G1534" i="5"/>
  <c r="J1534" i="5"/>
  <c r="H1534" i="5"/>
  <c r="R1534" i="5"/>
  <c r="F1534" i="5"/>
  <c r="I1534" i="5"/>
  <c r="E1534" i="5"/>
  <c r="X1534" i="5" s="1"/>
  <c r="G1535" i="5"/>
  <c r="H1535" i="5"/>
  <c r="R1535" i="5"/>
  <c r="J1535" i="5"/>
  <c r="I1535" i="5"/>
  <c r="F1535" i="5"/>
  <c r="E1535" i="5"/>
  <c r="X1535" i="5" s="1"/>
  <c r="V1536" i="5"/>
  <c r="G1537" i="5"/>
  <c r="F1537" i="5"/>
  <c r="I1537" i="5"/>
  <c r="J1537" i="5"/>
  <c r="R1537" i="5"/>
  <c r="H1537" i="5"/>
  <c r="E1537" i="5"/>
  <c r="X1537" i="5" s="1"/>
  <c r="G1538" i="5"/>
  <c r="R1538" i="5"/>
  <c r="F1538" i="5"/>
  <c r="I1538" i="5"/>
  <c r="J1538" i="5"/>
  <c r="H1538" i="5"/>
  <c r="E1538" i="5"/>
  <c r="X1538" i="5" s="1"/>
  <c r="G1539" i="5"/>
  <c r="J1539" i="5"/>
  <c r="R1539" i="5"/>
  <c r="F1539" i="5"/>
  <c r="H1539" i="5"/>
  <c r="I1539" i="5"/>
  <c r="E1539" i="5"/>
  <c r="X1539" i="5" s="1"/>
  <c r="G1540" i="5"/>
  <c r="F1540" i="5"/>
  <c r="H1540" i="5"/>
  <c r="I1540" i="5"/>
  <c r="J1540" i="5"/>
  <c r="R1540" i="5"/>
  <c r="E1540" i="5"/>
  <c r="X1540" i="5" s="1"/>
  <c r="G1541" i="5"/>
  <c r="F1541" i="5"/>
  <c r="H1541" i="5"/>
  <c r="I1541" i="5"/>
  <c r="J1541" i="5"/>
  <c r="R1541" i="5"/>
  <c r="E1541" i="5"/>
  <c r="X1541" i="5" s="1"/>
  <c r="G1542" i="5"/>
  <c r="I1542" i="5"/>
  <c r="J1542" i="5"/>
  <c r="R1542" i="5"/>
  <c r="F1542" i="5"/>
  <c r="H1542" i="5"/>
  <c r="E1542" i="5"/>
  <c r="X1542" i="5" s="1"/>
  <c r="G1543" i="5"/>
  <c r="R1543" i="5"/>
  <c r="H1543" i="5"/>
  <c r="F1543" i="5"/>
  <c r="I1543" i="5"/>
  <c r="J1543" i="5"/>
  <c r="E1543" i="5"/>
  <c r="X1543" i="5" s="1"/>
  <c r="V1544" i="5"/>
  <c r="G1545" i="5"/>
  <c r="R1545" i="5"/>
  <c r="F1545" i="5"/>
  <c r="I1545" i="5"/>
  <c r="H1545" i="5"/>
  <c r="J1545" i="5"/>
  <c r="E1545" i="5"/>
  <c r="X1545" i="5" s="1"/>
  <c r="H1546" i="5"/>
  <c r="J1546" i="5"/>
  <c r="G1546" i="5"/>
  <c r="I1546" i="5"/>
  <c r="F1546" i="5"/>
  <c r="R1546" i="5"/>
  <c r="E1546" i="5"/>
  <c r="X1546"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I1551" i="5"/>
  <c r="J1551" i="5"/>
  <c r="R1551" i="5"/>
  <c r="G1551" i="5"/>
  <c r="H1551" i="5"/>
  <c r="F1551" i="5"/>
  <c r="E1551" i="5"/>
  <c r="X1551" i="5" s="1"/>
  <c r="G1552" i="5"/>
  <c r="J1552" i="5"/>
  <c r="I1552" i="5"/>
  <c r="H1552" i="5"/>
  <c r="F1552" i="5"/>
  <c r="R1552" i="5"/>
  <c r="E1552" i="5"/>
  <c r="X1552" i="5" s="1"/>
  <c r="G1553" i="5"/>
  <c r="H1553" i="5"/>
  <c r="I1553" i="5"/>
  <c r="J1553" i="5"/>
  <c r="R1553" i="5"/>
  <c r="F1553" i="5"/>
  <c r="E1553" i="5"/>
  <c r="X1553" i="5" s="1"/>
  <c r="F1554" i="5"/>
  <c r="G1554" i="5"/>
  <c r="H1554" i="5"/>
  <c r="I1554" i="5"/>
  <c r="J1554" i="5"/>
  <c r="R1554" i="5"/>
  <c r="E1554" i="5"/>
  <c r="X1554" i="5" s="1"/>
  <c r="G1555" i="5"/>
  <c r="F1555" i="5"/>
  <c r="H1555" i="5"/>
  <c r="I1555" i="5"/>
  <c r="J1555" i="5"/>
  <c r="R1555" i="5"/>
  <c r="E1555" i="5"/>
  <c r="X1555" i="5" s="1"/>
  <c r="G1556" i="5"/>
  <c r="J1556" i="5"/>
  <c r="R1556" i="5"/>
  <c r="H1556" i="5"/>
  <c r="F1556" i="5"/>
  <c r="I1556" i="5"/>
  <c r="E1556" i="5"/>
  <c r="X1556"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R1566" i="5"/>
  <c r="F1566" i="5"/>
  <c r="H1566" i="5"/>
  <c r="J1566" i="5"/>
  <c r="G1566" i="5"/>
  <c r="I1566" i="5"/>
  <c r="E1566" i="5"/>
  <c r="X1566"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I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H1578" i="5"/>
  <c r="F1578" i="5"/>
  <c r="R1578" i="5"/>
  <c r="J1578" i="5"/>
  <c r="G1578" i="5"/>
  <c r="I1578" i="5"/>
  <c r="E1578" i="5"/>
  <c r="X1578"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I1582" i="5"/>
  <c r="R1582" i="5"/>
  <c r="F1582" i="5"/>
  <c r="G1582" i="5"/>
  <c r="H1582" i="5"/>
  <c r="J1582" i="5"/>
  <c r="E1582" i="5"/>
  <c r="X1582" i="5" s="1"/>
  <c r="R1583" i="5"/>
  <c r="F1583" i="5"/>
  <c r="G1583" i="5"/>
  <c r="H1583" i="5"/>
  <c r="J1583" i="5"/>
  <c r="I1583" i="5"/>
  <c r="E1583" i="5"/>
  <c r="X1583"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H1589" i="5"/>
  <c r="R1589" i="5"/>
  <c r="F1589" i="5"/>
  <c r="G1589" i="5"/>
  <c r="I1589" i="5"/>
  <c r="E1589" i="5"/>
  <c r="X1589" i="5" s="1"/>
  <c r="J1590" i="5"/>
  <c r="G1590" i="5"/>
  <c r="R1590" i="5"/>
  <c r="I1590" i="5"/>
  <c r="H1590" i="5"/>
  <c r="F1590" i="5"/>
  <c r="E1590" i="5"/>
  <c r="X1590" i="5" s="1"/>
  <c r="F1591" i="5"/>
  <c r="G1591" i="5"/>
  <c r="J1591" i="5"/>
  <c r="R1591" i="5"/>
  <c r="I1591" i="5"/>
  <c r="H1591" i="5"/>
  <c r="E1591" i="5"/>
  <c r="X1591" i="5" s="1"/>
  <c r="G1592" i="5"/>
  <c r="R1592" i="5"/>
  <c r="H1592" i="5"/>
  <c r="F1592" i="5"/>
  <c r="J1592" i="5"/>
  <c r="I1592" i="5"/>
  <c r="E1592" i="5"/>
  <c r="X1592" i="5" s="1"/>
  <c r="J1593" i="5"/>
  <c r="I1593" i="5"/>
  <c r="H1593" i="5"/>
  <c r="F1593" i="5"/>
  <c r="R1593" i="5"/>
  <c r="G1593" i="5"/>
  <c r="E1593" i="5"/>
  <c r="X1593" i="5" s="1"/>
  <c r="G1594" i="5"/>
  <c r="J1594" i="5"/>
  <c r="R1594" i="5"/>
  <c r="F1594" i="5"/>
  <c r="H1594" i="5"/>
  <c r="I1594" i="5"/>
  <c r="E1594" i="5"/>
  <c r="X1594" i="5" s="1"/>
  <c r="F1595" i="5"/>
  <c r="J1595" i="5"/>
  <c r="R1595" i="5"/>
  <c r="G1595" i="5"/>
  <c r="H1595" i="5"/>
  <c r="I1595" i="5"/>
  <c r="E1595" i="5"/>
  <c r="X1595" i="5" s="1"/>
  <c r="G1596" i="5"/>
  <c r="J1596" i="5"/>
  <c r="R1596" i="5"/>
  <c r="H1596" i="5"/>
  <c r="F1596" i="5"/>
  <c r="I1596" i="5"/>
  <c r="E1596" i="5"/>
  <c r="X1596" i="5" s="1"/>
  <c r="H1597" i="5"/>
  <c r="F1597" i="5"/>
  <c r="R1597" i="5"/>
  <c r="J1597" i="5"/>
  <c r="G1597" i="5"/>
  <c r="I1597" i="5"/>
  <c r="E1597" i="5"/>
  <c r="X1597" i="5" s="1"/>
  <c r="F1598" i="5"/>
  <c r="H1598" i="5"/>
  <c r="J1598" i="5"/>
  <c r="R1598" i="5"/>
  <c r="I1598" i="5"/>
  <c r="G1598" i="5"/>
  <c r="E1598" i="5"/>
  <c r="X1598" i="5" s="1"/>
  <c r="V1599" i="5"/>
  <c r="G1600" i="5"/>
  <c r="J1600" i="5"/>
  <c r="R1600" i="5"/>
  <c r="H1600" i="5"/>
  <c r="F1600" i="5"/>
  <c r="I1600" i="5"/>
  <c r="E1600" i="5"/>
  <c r="X1600" i="5" s="1"/>
  <c r="G1601" i="5"/>
  <c r="H1601" i="5"/>
  <c r="I1601" i="5"/>
  <c r="J1601" i="5"/>
  <c r="R1601" i="5"/>
  <c r="F1601" i="5"/>
  <c r="E1601" i="5"/>
  <c r="X1601" i="5" s="1"/>
  <c r="J1602" i="5"/>
  <c r="I1602" i="5"/>
  <c r="R1602" i="5"/>
  <c r="F1602" i="5"/>
  <c r="H1602" i="5"/>
  <c r="G1602" i="5"/>
  <c r="E1602" i="5"/>
  <c r="X1602" i="5" s="1"/>
  <c r="I1603" i="5"/>
  <c r="R1603" i="5"/>
  <c r="H1603" i="5"/>
  <c r="F1603" i="5"/>
  <c r="J1603" i="5"/>
  <c r="G1603" i="5"/>
  <c r="E1603" i="5"/>
  <c r="X1603" i="5" s="1"/>
  <c r="G1604" i="5"/>
  <c r="J1604" i="5"/>
  <c r="R1604" i="5"/>
  <c r="H1604" i="5"/>
  <c r="F1604" i="5"/>
  <c r="I1604" i="5"/>
  <c r="E1604" i="5"/>
  <c r="X1604" i="5" s="1"/>
  <c r="I1605" i="5"/>
  <c r="H1605" i="5"/>
  <c r="F1605" i="5"/>
  <c r="J1605" i="5"/>
  <c r="G1605" i="5"/>
  <c r="R1605" i="5"/>
  <c r="E1605" i="5"/>
  <c r="X1605" i="5" s="1"/>
  <c r="I1606" i="5"/>
  <c r="F1606" i="5"/>
  <c r="G1606" i="5"/>
  <c r="H1606" i="5"/>
  <c r="R1606" i="5"/>
  <c r="J1606" i="5"/>
  <c r="E1606" i="5"/>
  <c r="X1606" i="5" s="1"/>
  <c r="H1607" i="5"/>
  <c r="G1607" i="5"/>
  <c r="R1607" i="5"/>
  <c r="I1607" i="5"/>
  <c r="J1607" i="5"/>
  <c r="F1607" i="5"/>
  <c r="E1607" i="5"/>
  <c r="X1607"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H1611" i="5"/>
  <c r="G1611" i="5"/>
  <c r="J1611" i="5"/>
  <c r="I1611" i="5"/>
  <c r="R1611" i="5"/>
  <c r="F1611" i="5"/>
  <c r="E1611" i="5"/>
  <c r="X1611" i="5" s="1"/>
  <c r="G1612" i="5"/>
  <c r="J1612" i="5"/>
  <c r="R1612" i="5"/>
  <c r="H1612" i="5"/>
  <c r="F1612" i="5"/>
  <c r="I1612" i="5"/>
  <c r="E1612" i="5"/>
  <c r="X1612" i="5" s="1"/>
  <c r="F1613" i="5"/>
  <c r="R1613" i="5"/>
  <c r="G1613" i="5"/>
  <c r="H1613" i="5"/>
  <c r="I1613" i="5"/>
  <c r="J1613" i="5"/>
  <c r="E1613" i="5"/>
  <c r="X1613" i="5" s="1"/>
  <c r="I1614" i="5"/>
  <c r="F1614" i="5"/>
  <c r="H1614" i="5"/>
  <c r="J1614" i="5"/>
  <c r="G1614" i="5"/>
  <c r="R1614" i="5"/>
  <c r="E1614" i="5"/>
  <c r="X1614" i="5" s="1"/>
  <c r="J1615" i="5"/>
  <c r="R1615" i="5"/>
  <c r="I1615" i="5"/>
  <c r="G1615" i="5"/>
  <c r="F1615" i="5"/>
  <c r="H1615" i="5"/>
  <c r="E1615" i="5"/>
  <c r="X1615" i="5" s="1"/>
  <c r="G1616" i="5"/>
  <c r="J1616" i="5"/>
  <c r="R1616" i="5"/>
  <c r="H1616" i="5"/>
  <c r="F1616" i="5"/>
  <c r="I1616" i="5"/>
  <c r="E1616" i="5"/>
  <c r="X1616" i="5" s="1"/>
  <c r="G1617" i="5"/>
  <c r="H1617" i="5"/>
  <c r="I1617" i="5"/>
  <c r="J1617" i="5"/>
  <c r="R1617" i="5"/>
  <c r="F1617" i="5"/>
  <c r="E1617" i="5"/>
  <c r="X1617" i="5" s="1"/>
  <c r="F1618" i="5"/>
  <c r="H1618" i="5"/>
  <c r="J1618" i="5"/>
  <c r="R1618" i="5"/>
  <c r="G1618" i="5"/>
  <c r="I1618" i="5"/>
  <c r="E1618" i="5"/>
  <c r="X1618"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R1625" i="5"/>
  <c r="G1625" i="5"/>
  <c r="J1625" i="5"/>
  <c r="I1625" i="5"/>
  <c r="F1625" i="5"/>
  <c r="H1625" i="5"/>
  <c r="E1625" i="5"/>
  <c r="X1625" i="5" s="1"/>
  <c r="H1626" i="5"/>
  <c r="F1626" i="5"/>
  <c r="G1626" i="5"/>
  <c r="R1626" i="5"/>
  <c r="I1626" i="5"/>
  <c r="J1626" i="5"/>
  <c r="E1626" i="5"/>
  <c r="X1626" i="5" s="1"/>
  <c r="G1627" i="5"/>
  <c r="H1627" i="5"/>
  <c r="I1627" i="5"/>
  <c r="J1627" i="5"/>
  <c r="R1627" i="5"/>
  <c r="F1627" i="5"/>
  <c r="E1627" i="5"/>
  <c r="X1627" i="5" s="1"/>
  <c r="G1628" i="5"/>
  <c r="R1628" i="5"/>
  <c r="J1628" i="5"/>
  <c r="F1628" i="5"/>
  <c r="H1628" i="5"/>
  <c r="I1628" i="5"/>
  <c r="E1628" i="5"/>
  <c r="X1628" i="5" s="1"/>
  <c r="J1629" i="5"/>
  <c r="H1629" i="5"/>
  <c r="I1629" i="5"/>
  <c r="R1629" i="5"/>
  <c r="G1629" i="5"/>
  <c r="F1629" i="5"/>
  <c r="E1629" i="5"/>
  <c r="X1629" i="5" s="1"/>
  <c r="G1630" i="5"/>
  <c r="F1630" i="5"/>
  <c r="H1630" i="5"/>
  <c r="I1630" i="5"/>
  <c r="J1630" i="5"/>
  <c r="R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I1636" i="5"/>
  <c r="G1636" i="5"/>
  <c r="R1636" i="5"/>
  <c r="J1636" i="5"/>
  <c r="H1636" i="5"/>
  <c r="F1636" i="5"/>
  <c r="E1636" i="5"/>
  <c r="X1636" i="5" s="1"/>
  <c r="G1637" i="5"/>
  <c r="I1637" i="5"/>
  <c r="J1637" i="5"/>
  <c r="R1637" i="5"/>
  <c r="H1637" i="5"/>
  <c r="F1637" i="5"/>
  <c r="E1637" i="5"/>
  <c r="X1637" i="5" s="1"/>
  <c r="H1638" i="5"/>
  <c r="F1638" i="5"/>
  <c r="I1638" i="5"/>
  <c r="G1638" i="5"/>
  <c r="J1638" i="5"/>
  <c r="R1638" i="5"/>
  <c r="E1638" i="5"/>
  <c r="X1638" i="5" s="1"/>
  <c r="G1639" i="5"/>
  <c r="F1639" i="5"/>
  <c r="H1639" i="5"/>
  <c r="I1639" i="5"/>
  <c r="J1639" i="5"/>
  <c r="R1639" i="5"/>
  <c r="E1639" i="5"/>
  <c r="X1639" i="5" s="1"/>
  <c r="J1640" i="5"/>
  <c r="I1640" i="5"/>
  <c r="R1640" i="5"/>
  <c r="H1640" i="5"/>
  <c r="G1640" i="5"/>
  <c r="F1640" i="5"/>
  <c r="E1640" i="5"/>
  <c r="X1640" i="5" s="1"/>
  <c r="F1641" i="5"/>
  <c r="J1641" i="5"/>
  <c r="H1641" i="5"/>
  <c r="G1641" i="5"/>
  <c r="R1641" i="5"/>
  <c r="I1641" i="5"/>
  <c r="E1641" i="5"/>
  <c r="X1641" i="5" s="1"/>
  <c r="G1642" i="5"/>
  <c r="F1642" i="5"/>
  <c r="H1642" i="5"/>
  <c r="I1642" i="5"/>
  <c r="J1642" i="5"/>
  <c r="R1642" i="5"/>
  <c r="E1642" i="5"/>
  <c r="X1642" i="5" s="1"/>
  <c r="I1643" i="5"/>
  <c r="J1643" i="5"/>
  <c r="R1643" i="5"/>
  <c r="F1643" i="5"/>
  <c r="H1643" i="5"/>
  <c r="G1643" i="5"/>
  <c r="E1643" i="5"/>
  <c r="X1643" i="5" s="1"/>
  <c r="G1644" i="5"/>
  <c r="H1644" i="5"/>
  <c r="F1644" i="5"/>
  <c r="R1644" i="5"/>
  <c r="I1644" i="5"/>
  <c r="J1644" i="5"/>
  <c r="E1644" i="5"/>
  <c r="X1644"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R1648" i="5"/>
  <c r="J1648" i="5"/>
  <c r="F1648" i="5"/>
  <c r="H1648" i="5"/>
  <c r="I1648" i="5"/>
  <c r="E1648" i="5"/>
  <c r="X1648" i="5" s="1"/>
  <c r="G1649" i="5"/>
  <c r="J1649" i="5"/>
  <c r="R1649" i="5"/>
  <c r="F1649" i="5"/>
  <c r="H1649" i="5"/>
  <c r="I1649" i="5"/>
  <c r="E1649" i="5"/>
  <c r="X1649" i="5" s="1"/>
  <c r="G1650" i="5"/>
  <c r="R1650" i="5"/>
  <c r="I1650" i="5"/>
  <c r="H1650" i="5"/>
  <c r="F1650" i="5"/>
  <c r="J1650" i="5"/>
  <c r="E1650" i="5"/>
  <c r="X1650" i="5" s="1"/>
  <c r="I1651" i="5"/>
  <c r="R1651" i="5"/>
  <c r="G1651" i="5"/>
  <c r="H1651" i="5"/>
  <c r="J1651" i="5"/>
  <c r="F1651" i="5"/>
  <c r="E1651" i="5"/>
  <c r="X1651" i="5" s="1"/>
  <c r="R1652" i="5"/>
  <c r="F1652" i="5"/>
  <c r="H1652" i="5"/>
  <c r="J1652" i="5"/>
  <c r="G1652" i="5"/>
  <c r="I1652" i="5"/>
  <c r="E1652" i="5"/>
  <c r="X1652" i="5" s="1"/>
  <c r="F1653" i="5"/>
  <c r="H1653" i="5"/>
  <c r="R1653" i="5"/>
  <c r="I1653" i="5"/>
  <c r="G1653" i="5"/>
  <c r="J1653" i="5"/>
  <c r="E1653" i="5"/>
  <c r="X1653" i="5" s="1"/>
  <c r="H1654" i="5"/>
  <c r="I1654" i="5"/>
  <c r="G1654" i="5"/>
  <c r="R1654" i="5"/>
  <c r="J1654" i="5"/>
  <c r="F1654" i="5"/>
  <c r="E1654" i="5"/>
  <c r="X1654" i="5" s="1"/>
  <c r="G1655" i="5"/>
  <c r="H1655" i="5"/>
  <c r="I1655" i="5"/>
  <c r="J1655" i="5"/>
  <c r="R1655" i="5"/>
  <c r="F1655" i="5"/>
  <c r="E1655" i="5"/>
  <c r="X1655" i="5" s="1"/>
  <c r="R1656" i="5"/>
  <c r="G1656" i="5"/>
  <c r="H1656" i="5"/>
  <c r="J1656" i="5"/>
  <c r="F1656" i="5"/>
  <c r="I1656" i="5"/>
  <c r="E1656" i="5"/>
  <c r="X1656" i="5" s="1"/>
  <c r="H1657" i="5"/>
  <c r="R1657" i="5"/>
  <c r="I1657" i="5"/>
  <c r="J1657" i="5"/>
  <c r="G1657" i="5"/>
  <c r="F1657" i="5"/>
  <c r="E1657" i="5"/>
  <c r="X1657" i="5" s="1"/>
  <c r="H1658" i="5"/>
  <c r="R1658" i="5"/>
  <c r="G1658" i="5"/>
  <c r="J1658" i="5"/>
  <c r="I1658" i="5"/>
  <c r="F1658" i="5"/>
  <c r="E1658" i="5"/>
  <c r="X1658" i="5" s="1"/>
  <c r="H1659" i="5"/>
  <c r="J1659" i="5"/>
  <c r="R1659" i="5"/>
  <c r="G1659" i="5"/>
  <c r="I1659" i="5"/>
  <c r="F1659" i="5"/>
  <c r="E1659" i="5"/>
  <c r="X1659" i="5" s="1"/>
  <c r="G1660" i="5"/>
  <c r="I1660" i="5"/>
  <c r="R1660" i="5"/>
  <c r="J1660" i="5"/>
  <c r="F1660" i="5"/>
  <c r="H1660" i="5"/>
  <c r="E1660" i="5"/>
  <c r="X1660" i="5" s="1"/>
  <c r="R1661" i="5"/>
  <c r="F1661" i="5"/>
  <c r="G1661" i="5"/>
  <c r="H1661" i="5"/>
  <c r="J1661" i="5"/>
  <c r="I1661" i="5"/>
  <c r="E1661" i="5"/>
  <c r="X1661" i="5" s="1"/>
  <c r="F1662" i="5"/>
  <c r="H1662" i="5"/>
  <c r="R1662" i="5"/>
  <c r="G1662" i="5"/>
  <c r="I1662" i="5"/>
  <c r="J1662" i="5"/>
  <c r="E1662" i="5"/>
  <c r="X1662" i="5" s="1"/>
  <c r="J1663" i="5"/>
  <c r="I1663" i="5"/>
  <c r="H1663" i="5"/>
  <c r="F1663" i="5"/>
  <c r="G1663" i="5"/>
  <c r="R1663" i="5"/>
  <c r="E1663" i="5"/>
  <c r="X1663" i="5" s="1"/>
  <c r="V1664" i="5"/>
  <c r="G1665" i="5"/>
  <c r="J1665" i="5"/>
  <c r="R1665" i="5"/>
  <c r="F1665" i="5"/>
  <c r="H1665" i="5"/>
  <c r="I1665" i="5"/>
  <c r="E1665" i="5"/>
  <c r="X1665" i="5" s="1"/>
  <c r="J1666" i="5"/>
  <c r="I1666" i="5"/>
  <c r="R1666" i="5"/>
  <c r="G1666" i="5"/>
  <c r="F1666" i="5"/>
  <c r="H1666" i="5"/>
  <c r="E1666" i="5"/>
  <c r="X1666" i="5" s="1"/>
  <c r="I1667" i="5"/>
  <c r="R1667" i="5"/>
  <c r="G1667" i="5"/>
  <c r="F1667" i="5"/>
  <c r="J1667" i="5"/>
  <c r="H1667" i="5"/>
  <c r="E1667" i="5"/>
  <c r="X1667" i="5" s="1"/>
  <c r="J1668" i="5"/>
  <c r="H1668" i="5"/>
  <c r="R1668" i="5"/>
  <c r="I1668" i="5"/>
  <c r="G1668" i="5"/>
  <c r="F1668" i="5"/>
  <c r="E1668" i="5"/>
  <c r="X1668" i="5" s="1"/>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J1672" i="5"/>
  <c r="G1672" i="5"/>
  <c r="F1672" i="5"/>
  <c r="H1672" i="5"/>
  <c r="R1672" i="5"/>
  <c r="I1672" i="5"/>
  <c r="E1672" i="5"/>
  <c r="X1672" i="5" s="1"/>
  <c r="J1673" i="5"/>
  <c r="I1673" i="5"/>
  <c r="F1673" i="5"/>
  <c r="H1673" i="5"/>
  <c r="G1673" i="5"/>
  <c r="R1673" i="5"/>
  <c r="E1673" i="5"/>
  <c r="X1673" i="5" s="1"/>
  <c r="F1674" i="5"/>
  <c r="R1674" i="5"/>
  <c r="G1674" i="5"/>
  <c r="J1674" i="5"/>
  <c r="H1674" i="5"/>
  <c r="I1674" i="5"/>
  <c r="E1674" i="5"/>
  <c r="X1674" i="5" s="1"/>
  <c r="G1675" i="5"/>
  <c r="F1675" i="5"/>
  <c r="H1675" i="5"/>
  <c r="I1675" i="5"/>
  <c r="J1675" i="5"/>
  <c r="R1675" i="5"/>
  <c r="E1675" i="5"/>
  <c r="X1675" i="5" s="1"/>
  <c r="G1676" i="5"/>
  <c r="R1676" i="5"/>
  <c r="J1676" i="5"/>
  <c r="H1676" i="5"/>
  <c r="I1676" i="5"/>
  <c r="F1676" i="5"/>
  <c r="E1676" i="5"/>
  <c r="X1676" i="5" s="1"/>
  <c r="F1677" i="5"/>
  <c r="J1677" i="5"/>
  <c r="I1677" i="5"/>
  <c r="H1677" i="5"/>
  <c r="R1677" i="5"/>
  <c r="G1677" i="5"/>
  <c r="E1677" i="5"/>
  <c r="X1677"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1" i="5"/>
  <c r="J1681" i="5"/>
  <c r="R1681" i="5"/>
  <c r="F1681" i="5"/>
  <c r="H1681" i="5"/>
  <c r="I1681" i="5"/>
  <c r="E1681" i="5"/>
  <c r="X1681" i="5" s="1"/>
  <c r="G1682" i="5"/>
  <c r="F1682" i="5"/>
  <c r="H1682" i="5"/>
  <c r="I1682" i="5"/>
  <c r="J1682" i="5"/>
  <c r="R1682" i="5"/>
  <c r="E1682" i="5"/>
  <c r="X1682" i="5" s="1"/>
  <c r="J1683" i="5"/>
  <c r="G1683" i="5"/>
  <c r="H1683" i="5"/>
  <c r="R1683" i="5"/>
  <c r="I1683" i="5"/>
  <c r="F1683" i="5"/>
  <c r="E1683" i="5"/>
  <c r="X1683" i="5" s="1"/>
  <c r="V1684" i="5"/>
  <c r="G1685" i="5"/>
  <c r="F1685" i="5"/>
  <c r="R1685" i="5"/>
  <c r="H1685" i="5"/>
  <c r="J1685" i="5"/>
  <c r="I1685" i="5"/>
  <c r="E1685" i="5"/>
  <c r="X1685" i="5" s="1"/>
  <c r="I1686" i="5"/>
  <c r="H1686" i="5"/>
  <c r="F1686" i="5"/>
  <c r="G1686" i="5"/>
  <c r="J1686" i="5"/>
  <c r="R1686" i="5"/>
  <c r="E1686" i="5"/>
  <c r="X1686" i="5" s="1"/>
  <c r="J1687" i="5"/>
  <c r="G1687" i="5"/>
  <c r="H1687" i="5"/>
  <c r="R1687" i="5"/>
  <c r="I1687" i="5"/>
  <c r="F1687" i="5"/>
  <c r="E1687" i="5"/>
  <c r="X1687" i="5" s="1"/>
  <c r="G1688" i="5"/>
  <c r="R1688" i="5"/>
  <c r="J1688" i="5"/>
  <c r="F1688" i="5"/>
  <c r="H1688" i="5"/>
  <c r="I1688" i="5"/>
  <c r="E1688" i="5"/>
  <c r="X1688" i="5" s="1"/>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2" i="5"/>
  <c r="H1692" i="5"/>
  <c r="F1692" i="5"/>
  <c r="G1692" i="5"/>
  <c r="R1692" i="5"/>
  <c r="I1692" i="5"/>
  <c r="E1692" i="5"/>
  <c r="X1692"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s="1"/>
  <c r="G1697" i="5"/>
  <c r="J1697" i="5"/>
  <c r="R1697" i="5"/>
  <c r="F1697" i="5"/>
  <c r="H1697" i="5"/>
  <c r="I1697" i="5"/>
  <c r="E1697" i="5"/>
  <c r="X1697" i="5" s="1"/>
  <c r="F1698" i="5"/>
  <c r="R1698" i="5"/>
  <c r="I1698" i="5"/>
  <c r="G1698" i="5"/>
  <c r="J1698" i="5"/>
  <c r="H1698" i="5"/>
  <c r="E1698" i="5"/>
  <c r="X1698" i="5" s="1"/>
  <c r="R1699" i="5"/>
  <c r="F1699" i="5"/>
  <c r="H1699" i="5"/>
  <c r="J1699" i="5"/>
  <c r="I1699" i="5"/>
  <c r="G1699" i="5"/>
  <c r="E1699" i="5"/>
  <c r="X1699" i="5" s="1"/>
  <c r="I1700" i="5"/>
  <c r="H1700" i="5"/>
  <c r="G1700" i="5"/>
  <c r="F1700" i="5"/>
  <c r="R1700" i="5"/>
  <c r="J1700" i="5"/>
  <c r="E1700" i="5"/>
  <c r="X1700" i="5" s="1"/>
  <c r="R1701" i="5"/>
  <c r="J1701" i="5"/>
  <c r="I1701" i="5"/>
  <c r="G1701" i="5"/>
  <c r="F1701" i="5"/>
  <c r="H1701" i="5"/>
  <c r="E1701" i="5"/>
  <c r="X1701" i="5" s="1"/>
  <c r="I1702" i="5"/>
  <c r="H1702" i="5"/>
  <c r="R1702" i="5"/>
  <c r="G1702" i="5"/>
  <c r="J1702" i="5"/>
  <c r="F1702" i="5"/>
  <c r="E1702" i="5"/>
  <c r="X1702" i="5" s="1"/>
  <c r="G1703" i="5"/>
  <c r="H1703" i="5"/>
  <c r="I1703" i="5"/>
  <c r="J1703" i="5"/>
  <c r="R1703" i="5"/>
  <c r="F1703" i="5"/>
  <c r="E1703" i="5"/>
  <c r="X1703" i="5" s="1"/>
  <c r="G1704" i="5"/>
  <c r="R1704" i="5"/>
  <c r="J1704" i="5"/>
  <c r="F1704" i="5"/>
  <c r="H1704" i="5"/>
  <c r="I1704" i="5"/>
  <c r="E1704" i="5"/>
  <c r="X1704" i="5" s="1"/>
  <c r="R1705" i="5"/>
  <c r="H1705" i="5"/>
  <c r="J1705" i="5"/>
  <c r="F1705" i="5"/>
  <c r="I1705" i="5"/>
  <c r="G1705" i="5"/>
  <c r="E1705" i="5"/>
  <c r="X1705" i="5" s="1"/>
  <c r="I1706" i="5"/>
  <c r="J1706" i="5"/>
  <c r="H1706" i="5"/>
  <c r="R1706" i="5"/>
  <c r="G1706" i="5"/>
  <c r="F1706" i="5"/>
  <c r="E1706" i="5"/>
  <c r="X1706" i="5" s="1"/>
  <c r="H1707" i="5"/>
  <c r="R1707" i="5"/>
  <c r="G1707" i="5"/>
  <c r="F1707" i="5"/>
  <c r="I1707" i="5"/>
  <c r="J1707" i="5"/>
  <c r="E1707" i="5"/>
  <c r="X1707" i="5" s="1"/>
  <c r="V1708" i="5"/>
  <c r="R1709" i="5"/>
  <c r="H1709" i="5"/>
  <c r="F1709" i="5"/>
  <c r="G1709" i="5"/>
  <c r="I1709" i="5"/>
  <c r="J1709" i="5"/>
  <c r="E1709" i="5"/>
  <c r="X1709" i="5" s="1"/>
  <c r="J1710" i="5"/>
  <c r="R1710" i="5"/>
  <c r="G1710" i="5"/>
  <c r="I1710" i="5"/>
  <c r="F1710" i="5"/>
  <c r="H1710" i="5"/>
  <c r="E1710" i="5"/>
  <c r="X1710" i="5" s="1"/>
  <c r="F1711" i="5"/>
  <c r="R1711" i="5"/>
  <c r="J1711" i="5"/>
  <c r="G1711" i="5"/>
  <c r="H1711" i="5"/>
  <c r="I1711" i="5"/>
  <c r="E1711" i="5"/>
  <c r="X1711" i="5" s="1"/>
  <c r="F1712" i="5"/>
  <c r="I1712" i="5"/>
  <c r="G1712" i="5"/>
  <c r="J1712" i="5"/>
  <c r="H1712" i="5"/>
  <c r="R1712" i="5"/>
  <c r="E1712" i="5"/>
  <c r="X1712" i="5" s="1"/>
  <c r="G1713" i="5"/>
  <c r="J1713" i="5"/>
  <c r="R1713" i="5"/>
  <c r="F1713" i="5"/>
  <c r="H1713" i="5"/>
  <c r="I1713" i="5"/>
  <c r="E1713" i="5"/>
  <c r="X1713" i="5" s="1"/>
  <c r="J1714" i="5"/>
  <c r="G1714" i="5"/>
  <c r="R1714" i="5"/>
  <c r="I1714" i="5"/>
  <c r="F1714" i="5"/>
  <c r="H1714" i="5"/>
  <c r="E1714" i="5"/>
  <c r="X1714" i="5" s="1"/>
  <c r="I1715" i="5"/>
  <c r="J1715" i="5"/>
  <c r="H1715" i="5"/>
  <c r="G1715" i="5"/>
  <c r="R1715" i="5"/>
  <c r="F1715" i="5"/>
  <c r="E1715" i="5"/>
  <c r="X1715" i="5" s="1"/>
  <c r="V1716" i="5"/>
  <c r="H1717" i="5"/>
  <c r="G1717" i="5"/>
  <c r="F1717" i="5"/>
  <c r="R1717" i="5"/>
  <c r="J1717" i="5"/>
  <c r="I1717" i="5"/>
  <c r="E1717" i="5"/>
  <c r="X1717" i="5" s="1"/>
  <c r="I1718" i="5"/>
  <c r="F1718" i="5"/>
  <c r="J1718" i="5"/>
  <c r="R1718" i="5"/>
  <c r="G1718" i="5"/>
  <c r="H1718" i="5"/>
  <c r="E1718" i="5"/>
  <c r="X1718" i="5" s="1"/>
  <c r="G1719" i="5"/>
  <c r="H1719" i="5"/>
  <c r="I1719" i="5"/>
  <c r="J1719" i="5"/>
  <c r="R1719" i="5"/>
  <c r="F1719" i="5"/>
  <c r="E1719" i="5"/>
  <c r="X1719" i="5" s="1"/>
  <c r="G1720" i="5"/>
  <c r="R1720" i="5"/>
  <c r="J1720" i="5"/>
  <c r="F1720" i="5"/>
  <c r="H1720" i="5"/>
  <c r="I1720" i="5"/>
  <c r="E1720" i="5"/>
  <c r="X1720" i="5" s="1"/>
  <c r="F1721" i="5"/>
  <c r="R1721" i="5"/>
  <c r="I1721" i="5"/>
  <c r="G1721" i="5"/>
  <c r="H1721" i="5"/>
  <c r="J1721" i="5"/>
  <c r="E1721" i="5"/>
  <c r="X1721" i="5" s="1"/>
  <c r="G1722" i="5"/>
  <c r="H1722" i="5"/>
  <c r="F1722" i="5"/>
  <c r="I1722" i="5"/>
  <c r="R1722" i="5"/>
  <c r="J1722" i="5"/>
  <c r="E1722" i="5"/>
  <c r="X1722" i="5" s="1"/>
  <c r="J1723" i="5"/>
  <c r="I1723" i="5"/>
  <c r="G1723" i="5"/>
  <c r="R1723" i="5"/>
  <c r="H1723" i="5"/>
  <c r="F1723" i="5"/>
  <c r="E1723" i="5"/>
  <c r="X1723" i="5" s="1"/>
  <c r="R1724" i="5"/>
  <c r="J1724" i="5"/>
  <c r="H1724" i="5"/>
  <c r="F1724" i="5"/>
  <c r="G1724" i="5"/>
  <c r="I1724" i="5"/>
  <c r="E1724" i="5"/>
  <c r="X1724" i="5" s="1"/>
  <c r="I1725" i="5"/>
  <c r="R1725" i="5"/>
  <c r="J1725" i="5"/>
  <c r="F1725" i="5"/>
  <c r="G1725" i="5"/>
  <c r="H1725" i="5"/>
  <c r="E1725" i="5"/>
  <c r="X1725" i="5" s="1"/>
  <c r="R1726" i="5"/>
  <c r="F1726" i="5"/>
  <c r="G1726" i="5"/>
  <c r="I1726" i="5"/>
  <c r="H1726" i="5"/>
  <c r="J1726" i="5"/>
  <c r="E1726" i="5"/>
  <c r="X1726" i="5" s="1"/>
  <c r="G1727" i="5"/>
  <c r="H1727" i="5"/>
  <c r="I1727" i="5"/>
  <c r="J1727" i="5"/>
  <c r="R1727" i="5"/>
  <c r="F1727" i="5"/>
  <c r="E1727" i="5"/>
  <c r="X1727" i="5" s="1"/>
  <c r="G1728" i="5"/>
  <c r="R1728" i="5"/>
  <c r="J1728" i="5"/>
  <c r="I1728" i="5"/>
  <c r="F1728" i="5"/>
  <c r="H1728" i="5"/>
  <c r="E1728" i="5"/>
  <c r="X1728" i="5" s="1"/>
  <c r="G1729" i="5"/>
  <c r="J1729" i="5"/>
  <c r="R1729" i="5"/>
  <c r="F1729" i="5"/>
  <c r="H1729" i="5"/>
  <c r="I1729" i="5"/>
  <c r="E1729" i="5"/>
  <c r="X1729" i="5" s="1"/>
  <c r="F1730" i="5"/>
  <c r="H1730" i="5"/>
  <c r="I1730" i="5"/>
  <c r="R1730" i="5"/>
  <c r="G1730" i="5"/>
  <c r="J1730" i="5"/>
  <c r="E1730" i="5"/>
  <c r="X1730" i="5" s="1"/>
  <c r="G1731" i="5"/>
  <c r="R1731" i="5"/>
  <c r="J1731" i="5"/>
  <c r="H1731" i="5"/>
  <c r="F1731" i="5"/>
  <c r="I1731" i="5"/>
  <c r="E1731" i="5"/>
  <c r="X1731" i="5" s="1"/>
  <c r="F1732" i="5"/>
  <c r="H1732" i="5"/>
  <c r="I1732" i="5"/>
  <c r="J1732" i="5"/>
  <c r="G1732" i="5"/>
  <c r="R1732" i="5"/>
  <c r="E1732" i="5"/>
  <c r="X1732" i="5" s="1"/>
  <c r="R1733" i="5"/>
  <c r="I1733" i="5"/>
  <c r="G1733" i="5"/>
  <c r="F1733" i="5"/>
  <c r="J1733" i="5"/>
  <c r="H1733" i="5"/>
  <c r="E1733" i="5"/>
  <c r="X1733" i="5" s="1"/>
  <c r="J1734" i="5"/>
  <c r="G1734" i="5"/>
  <c r="I1734" i="5"/>
  <c r="F1734" i="5"/>
  <c r="H1734" i="5"/>
  <c r="R1734" i="5"/>
  <c r="E1734" i="5"/>
  <c r="X1734" i="5" s="1"/>
  <c r="G1735" i="5"/>
  <c r="H1735" i="5"/>
  <c r="F1735" i="5"/>
  <c r="J1735" i="5"/>
  <c r="R1735" i="5"/>
  <c r="I1735" i="5"/>
  <c r="E1735" i="5"/>
  <c r="X1735" i="5" s="1"/>
  <c r="F1736" i="5"/>
  <c r="R1736" i="5"/>
  <c r="H1736" i="5"/>
  <c r="G1736" i="5"/>
  <c r="I1736" i="5"/>
  <c r="J1736" i="5"/>
  <c r="E1736" i="5"/>
  <c r="X1736" i="5" s="1"/>
  <c r="I1737" i="5"/>
  <c r="G1737" i="5"/>
  <c r="J1737" i="5"/>
  <c r="R1737" i="5"/>
  <c r="F1737" i="5"/>
  <c r="H1737" i="5"/>
  <c r="E1737" i="5"/>
  <c r="X1737" i="5" s="1"/>
  <c r="F1738" i="5"/>
  <c r="G1738" i="5"/>
  <c r="H1738" i="5"/>
  <c r="R1738" i="5"/>
  <c r="I1738" i="5"/>
  <c r="J1738" i="5"/>
  <c r="E1738" i="5"/>
  <c r="X1738"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G1742" i="5"/>
  <c r="H1742" i="5"/>
  <c r="F1742" i="5"/>
  <c r="I1742" i="5"/>
  <c r="J1742" i="5"/>
  <c r="R1742" i="5"/>
  <c r="E1742" i="5"/>
  <c r="X1742" i="5" s="1"/>
  <c r="R1743" i="5"/>
  <c r="G1743" i="5"/>
  <c r="J1743" i="5"/>
  <c r="H1743" i="5"/>
  <c r="F1743" i="5"/>
  <c r="I1743" i="5"/>
  <c r="E1743" i="5"/>
  <c r="X1743" i="5" s="1"/>
  <c r="G1744" i="5"/>
  <c r="R1744" i="5"/>
  <c r="F1744" i="5"/>
  <c r="H1744" i="5"/>
  <c r="I1744" i="5"/>
  <c r="J1744" i="5"/>
  <c r="E1744" i="5"/>
  <c r="X1744" i="5" s="1"/>
  <c r="R1745" i="5"/>
  <c r="J1745" i="5"/>
  <c r="H1745" i="5"/>
  <c r="G1745" i="5"/>
  <c r="F1745" i="5"/>
  <c r="I1745" i="5"/>
  <c r="E1745" i="5"/>
  <c r="X1745" i="5" s="1"/>
  <c r="J1746" i="5"/>
  <c r="I1746" i="5"/>
  <c r="G1746" i="5"/>
  <c r="H1746" i="5"/>
  <c r="R1746" i="5"/>
  <c r="F1746" i="5"/>
  <c r="E1746" i="5"/>
  <c r="X1746" i="5" s="1"/>
  <c r="G1747" i="5"/>
  <c r="I1747" i="5"/>
  <c r="F1747" i="5"/>
  <c r="H1747" i="5"/>
  <c r="J1747" i="5"/>
  <c r="R1747" i="5"/>
  <c r="E1747" i="5"/>
  <c r="X1747" i="5" s="1"/>
  <c r="G1748" i="5"/>
  <c r="H1748" i="5"/>
  <c r="F1748" i="5"/>
  <c r="J1748" i="5"/>
  <c r="I1748" i="5"/>
  <c r="R1748" i="5"/>
  <c r="E1748" i="5"/>
  <c r="X1748" i="5" s="1"/>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J1753" i="5"/>
  <c r="G1753" i="5"/>
  <c r="I1753" i="5"/>
  <c r="H1753" i="5"/>
  <c r="R1753" i="5"/>
  <c r="F1753" i="5"/>
  <c r="E1753" i="5"/>
  <c r="X1753" i="5" s="1"/>
  <c r="R1754" i="5"/>
  <c r="F1754" i="5"/>
  <c r="G1754" i="5"/>
  <c r="I1754" i="5"/>
  <c r="H1754" i="5"/>
  <c r="J1754" i="5"/>
  <c r="E1754" i="5"/>
  <c r="X1754" i="5" s="1"/>
  <c r="G1755" i="5"/>
  <c r="F1755" i="5"/>
  <c r="R1755" i="5"/>
  <c r="H1755" i="5"/>
  <c r="I1755" i="5"/>
  <c r="J1755" i="5"/>
  <c r="E1755" i="5"/>
  <c r="X1755" i="5" s="1"/>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F1760" i="5"/>
  <c r="G1760" i="5"/>
  <c r="J1760" i="5"/>
  <c r="H1760" i="5"/>
  <c r="I1760" i="5"/>
  <c r="R1760" i="5"/>
  <c r="E1760" i="5"/>
  <c r="X1760" i="5" s="1"/>
  <c r="G1761" i="5"/>
  <c r="I1761" i="5"/>
  <c r="R1761" i="5"/>
  <c r="F1761" i="5"/>
  <c r="J1761" i="5"/>
  <c r="H1761" i="5"/>
  <c r="E1761" i="5"/>
  <c r="X1761" i="5" s="1"/>
  <c r="F1762" i="5"/>
  <c r="I1762" i="5"/>
  <c r="G1762" i="5"/>
  <c r="H1762" i="5"/>
  <c r="J1762" i="5"/>
  <c r="R1762" i="5"/>
  <c r="E1762" i="5"/>
  <c r="X1762" i="5" s="1"/>
  <c r="G1763" i="5"/>
  <c r="H1763" i="5"/>
  <c r="I1763" i="5"/>
  <c r="J1763" i="5"/>
  <c r="F1763" i="5"/>
  <c r="R1763" i="5"/>
  <c r="E1763" i="5"/>
  <c r="X1763" i="5" s="1"/>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G1767" i="5"/>
  <c r="F1767" i="5"/>
  <c r="H1767" i="5"/>
  <c r="I1767" i="5"/>
  <c r="J1767" i="5"/>
  <c r="R1767" i="5"/>
  <c r="E1767" i="5"/>
  <c r="X1767" i="5" s="1"/>
  <c r="G1768" i="5"/>
  <c r="F1768" i="5"/>
  <c r="H1768" i="5"/>
  <c r="I1768" i="5"/>
  <c r="J1768" i="5"/>
  <c r="R1768" i="5"/>
  <c r="E1768" i="5"/>
  <c r="X1768" i="5" s="1"/>
  <c r="R1769" i="5"/>
  <c r="I1769" i="5"/>
  <c r="G1769" i="5"/>
  <c r="F1769" i="5"/>
  <c r="J1769" i="5"/>
  <c r="H1769" i="5"/>
  <c r="E1769" i="5"/>
  <c r="X1769"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E1772" i="5"/>
  <c r="X1772" i="5" s="1"/>
  <c r="H1773" i="5"/>
  <c r="F1773" i="5"/>
  <c r="G1773" i="5"/>
  <c r="R1773" i="5"/>
  <c r="J1773" i="5"/>
  <c r="I1773" i="5"/>
  <c r="E1773" i="5"/>
  <c r="X1773" i="5" s="1"/>
  <c r="F1774" i="5"/>
  <c r="R1774" i="5"/>
  <c r="G1774" i="5"/>
  <c r="H1774" i="5"/>
  <c r="I1774" i="5"/>
  <c r="J1774" i="5"/>
  <c r="E1774" i="5"/>
  <c r="X1774" i="5" s="1"/>
  <c r="R1775" i="5"/>
  <c r="F1775" i="5"/>
  <c r="I1775" i="5"/>
  <c r="G1775" i="5"/>
  <c r="J1775" i="5"/>
  <c r="H1775" i="5"/>
  <c r="E1775" i="5"/>
  <c r="X1775" i="5" s="1"/>
  <c r="G1776" i="5"/>
  <c r="H1776" i="5"/>
  <c r="I1776" i="5"/>
  <c r="J1776" i="5"/>
  <c r="R1776" i="5"/>
  <c r="F1776" i="5"/>
  <c r="E1776" i="5"/>
  <c r="X1776" i="5" s="1"/>
  <c r="G1777" i="5"/>
  <c r="H1777" i="5"/>
  <c r="I1777" i="5"/>
  <c r="J1777" i="5"/>
  <c r="R1777" i="5"/>
  <c r="F1777" i="5"/>
  <c r="E1777" i="5"/>
  <c r="X1777" i="5" s="1"/>
  <c r="R1778" i="5"/>
  <c r="F1778" i="5"/>
  <c r="J1778" i="5"/>
  <c r="G1778" i="5"/>
  <c r="I1778" i="5"/>
  <c r="H1778" i="5"/>
  <c r="E1778" i="5"/>
  <c r="X1778" i="5" s="1"/>
  <c r="G1779" i="5"/>
  <c r="R1779" i="5"/>
  <c r="J1779" i="5"/>
  <c r="I1779" i="5"/>
  <c r="F1779" i="5"/>
  <c r="H1779" i="5"/>
  <c r="E1779" i="5"/>
  <c r="X1779" i="5" s="1"/>
  <c r="G1780" i="5"/>
  <c r="H1780" i="5"/>
  <c r="I1780" i="5"/>
  <c r="J1780" i="5"/>
  <c r="R1780" i="5"/>
  <c r="F1780" i="5"/>
  <c r="E1780" i="5"/>
  <c r="X1780" i="5" s="1"/>
  <c r="G1781" i="5"/>
  <c r="H1781" i="5"/>
  <c r="I1781" i="5"/>
  <c r="J1781" i="5"/>
  <c r="R1781" i="5"/>
  <c r="F1781" i="5"/>
  <c r="E1781" i="5"/>
  <c r="X1781" i="5" s="1"/>
  <c r="R1782" i="5"/>
  <c r="H1782" i="5"/>
  <c r="F1782" i="5"/>
  <c r="J1782" i="5"/>
  <c r="G1782" i="5"/>
  <c r="I1782" i="5"/>
  <c r="E1782" i="5"/>
  <c r="X1782" i="5" s="1"/>
  <c r="F1783" i="5"/>
  <c r="I1783" i="5"/>
  <c r="H1783" i="5"/>
  <c r="G1783" i="5"/>
  <c r="J1783" i="5"/>
  <c r="R1783" i="5"/>
  <c r="E1783" i="5"/>
  <c r="X1783" i="5" s="1"/>
  <c r="G1784" i="5"/>
  <c r="H1784" i="5"/>
  <c r="I1784" i="5"/>
  <c r="J1784" i="5"/>
  <c r="R1784" i="5"/>
  <c r="F1784" i="5"/>
  <c r="E1784" i="5"/>
  <c r="X1784" i="5" s="1"/>
  <c r="J1785" i="5"/>
  <c r="H1785" i="5"/>
  <c r="I1785" i="5"/>
  <c r="G1785" i="5"/>
  <c r="R1785" i="5"/>
  <c r="F1785" i="5"/>
  <c r="E1785" i="5"/>
  <c r="X1785" i="5" s="1"/>
  <c r="G1786" i="5"/>
  <c r="I1786" i="5"/>
  <c r="J1786" i="5"/>
  <c r="R1786" i="5"/>
  <c r="F1786" i="5"/>
  <c r="H1786" i="5"/>
  <c r="E1786" i="5"/>
  <c r="X1786" i="5" s="1"/>
  <c r="J1787" i="5"/>
  <c r="G1787" i="5"/>
  <c r="R1787" i="5"/>
  <c r="I1787" i="5"/>
  <c r="H1787" i="5"/>
  <c r="F1787" i="5"/>
  <c r="E1787" i="5"/>
  <c r="X1787" i="5" s="1"/>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I1791" i="5"/>
  <c r="H1791" i="5"/>
  <c r="F1791" i="5"/>
  <c r="E1791" i="5"/>
  <c r="X1791" i="5" s="1"/>
  <c r="G1792" i="5"/>
  <c r="H1792" i="5"/>
  <c r="I1792" i="5"/>
  <c r="J1792" i="5"/>
  <c r="R1792" i="5"/>
  <c r="F1792" i="5"/>
  <c r="E1792" i="5"/>
  <c r="X1792" i="5" s="1"/>
  <c r="G1793" i="5"/>
  <c r="H1793" i="5"/>
  <c r="I1793" i="5"/>
  <c r="J1793" i="5"/>
  <c r="R1793" i="5"/>
  <c r="F1793" i="5"/>
  <c r="E1793" i="5"/>
  <c r="X1793" i="5" s="1"/>
  <c r="J1794" i="5"/>
  <c r="R1794" i="5"/>
  <c r="G1794" i="5"/>
  <c r="F1794" i="5"/>
  <c r="H1794" i="5"/>
  <c r="I1794" i="5"/>
  <c r="E1794" i="5"/>
  <c r="X1794" i="5" s="1"/>
  <c r="F1795" i="5"/>
  <c r="R1795" i="5"/>
  <c r="J1795" i="5"/>
  <c r="I1795" i="5"/>
  <c r="G1795" i="5"/>
  <c r="H1795" i="5"/>
  <c r="E1795" i="5"/>
  <c r="X1795" i="5" s="1"/>
  <c r="G1796" i="5"/>
  <c r="H1796" i="5"/>
  <c r="I1796" i="5"/>
  <c r="J1796" i="5"/>
  <c r="R1796" i="5"/>
  <c r="F1796" i="5"/>
  <c r="E1796" i="5"/>
  <c r="X1796" i="5" s="1"/>
  <c r="G1797" i="5"/>
  <c r="H1797" i="5"/>
  <c r="I1797" i="5"/>
  <c r="J1797" i="5"/>
  <c r="R1797" i="5"/>
  <c r="F1797" i="5"/>
  <c r="E1797" i="5"/>
  <c r="X1797" i="5" s="1"/>
  <c r="G1798" i="5"/>
  <c r="F1798" i="5"/>
  <c r="J1798" i="5"/>
  <c r="R1798" i="5"/>
  <c r="I1798" i="5"/>
  <c r="H1798" i="5"/>
  <c r="E1798" i="5"/>
  <c r="X1798" i="5" s="1"/>
  <c r="R1799" i="5"/>
  <c r="I1799" i="5"/>
  <c r="H1799" i="5"/>
  <c r="G1799" i="5"/>
  <c r="F1799" i="5"/>
  <c r="J1799" i="5"/>
  <c r="E1799" i="5"/>
  <c r="X1799" i="5" s="1"/>
  <c r="H1800" i="5"/>
  <c r="G1800" i="5"/>
  <c r="J1800" i="5"/>
  <c r="R1800" i="5"/>
  <c r="I1800" i="5"/>
  <c r="F1800" i="5"/>
  <c r="E1800" i="5"/>
  <c r="X1800" i="5" s="1"/>
  <c r="G1801" i="5"/>
  <c r="H1801" i="5"/>
  <c r="I1801" i="5"/>
  <c r="J1801" i="5"/>
  <c r="R1801" i="5"/>
  <c r="F1801" i="5"/>
  <c r="E1801" i="5"/>
  <c r="X1801" i="5" s="1"/>
  <c r="I1802" i="5"/>
  <c r="F1802" i="5"/>
  <c r="G1802" i="5"/>
  <c r="J1802" i="5"/>
  <c r="H1802" i="5"/>
  <c r="R1802" i="5"/>
  <c r="E1802" i="5"/>
  <c r="X1802" i="5" s="1"/>
  <c r="R1803" i="5"/>
  <c r="I1803" i="5"/>
  <c r="H1803" i="5"/>
  <c r="F1803" i="5"/>
  <c r="J1803" i="5"/>
  <c r="G1803" i="5"/>
  <c r="E1803" i="5"/>
  <c r="X1803" i="5" s="1"/>
  <c r="G1804" i="5"/>
  <c r="H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0" i="5"/>
  <c r="H1810" i="5"/>
  <c r="R1810" i="5"/>
  <c r="G1810" i="5"/>
  <c r="J1810" i="5"/>
  <c r="F1810" i="5"/>
  <c r="E1810" i="5"/>
  <c r="X1810" i="5" s="1"/>
  <c r="R1811" i="5"/>
  <c r="F1811" i="5"/>
  <c r="H1811" i="5"/>
  <c r="G1811" i="5"/>
  <c r="I1811" i="5"/>
  <c r="J1811" i="5"/>
  <c r="E1811" i="5"/>
  <c r="X1811" i="5" s="1"/>
  <c r="G1812" i="5"/>
  <c r="H1812" i="5"/>
  <c r="I1812" i="5"/>
  <c r="J1812" i="5"/>
  <c r="R1812" i="5"/>
  <c r="F1812" i="5"/>
  <c r="E1812" i="5"/>
  <c r="X1812" i="5" s="1"/>
  <c r="I1813" i="5"/>
  <c r="F1813" i="5"/>
  <c r="G1813" i="5"/>
  <c r="H1813" i="5"/>
  <c r="R1813" i="5"/>
  <c r="J1813" i="5"/>
  <c r="E1813" i="5"/>
  <c r="X1813" i="5" s="1"/>
  <c r="G1814" i="5"/>
  <c r="H1814" i="5"/>
  <c r="I1814" i="5"/>
  <c r="J1814" i="5"/>
  <c r="R1814" i="5"/>
  <c r="F1814" i="5"/>
  <c r="E1814" i="5"/>
  <c r="X1814" i="5" s="1"/>
  <c r="G1815" i="5"/>
  <c r="I1815" i="5"/>
  <c r="H1815" i="5"/>
  <c r="F1815" i="5"/>
  <c r="J1815" i="5"/>
  <c r="R1815" i="5"/>
  <c r="E1815" i="5"/>
  <c r="X1815" i="5" s="1"/>
  <c r="I1816" i="5"/>
  <c r="H1816" i="5"/>
  <c r="G1816" i="5"/>
  <c r="F1816" i="5"/>
  <c r="R1816" i="5"/>
  <c r="J1816" i="5"/>
  <c r="E1816" i="5"/>
  <c r="X1816" i="5" s="1"/>
  <c r="G1817" i="5"/>
  <c r="F1817" i="5"/>
  <c r="H1817" i="5"/>
  <c r="J1817" i="5"/>
  <c r="I1817" i="5"/>
  <c r="R1817" i="5"/>
  <c r="E1817" i="5"/>
  <c r="X1817" i="5" s="1"/>
  <c r="H1818" i="5"/>
  <c r="R1818" i="5"/>
  <c r="G1818" i="5"/>
  <c r="I1818" i="5"/>
  <c r="J1818" i="5"/>
  <c r="F1818" i="5"/>
  <c r="E1818" i="5"/>
  <c r="X1818" i="5" s="1"/>
  <c r="G1819" i="5"/>
  <c r="F1819" i="5"/>
  <c r="H1819" i="5"/>
  <c r="I1819" i="5"/>
  <c r="J1819" i="5"/>
  <c r="R1819" i="5"/>
  <c r="E1819" i="5"/>
  <c r="X1819" i="5" s="1"/>
  <c r="R1820" i="5"/>
  <c r="J1820" i="5"/>
  <c r="G1820" i="5"/>
  <c r="I1820" i="5"/>
  <c r="F1820" i="5"/>
  <c r="H1820" i="5"/>
  <c r="E1820" i="5"/>
  <c r="X1820"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I1824" i="5"/>
  <c r="G1824" i="5"/>
  <c r="R1824" i="5"/>
  <c r="J1824" i="5"/>
  <c r="H1824" i="5"/>
  <c r="F1824" i="5"/>
  <c r="E1824" i="5"/>
  <c r="X1824" i="5" s="1"/>
  <c r="F1825" i="5"/>
  <c r="I1825" i="5"/>
  <c r="R1825" i="5"/>
  <c r="H1825" i="5"/>
  <c r="G1825" i="5"/>
  <c r="J1825" i="5"/>
  <c r="E1825" i="5"/>
  <c r="X1825" i="5" s="1"/>
  <c r="G1826" i="5"/>
  <c r="F1826" i="5"/>
  <c r="H1826" i="5"/>
  <c r="I1826" i="5"/>
  <c r="J1826" i="5"/>
  <c r="R1826" i="5"/>
  <c r="E1826" i="5"/>
  <c r="X1826" i="5" s="1"/>
  <c r="G1827" i="5"/>
  <c r="R1827" i="5"/>
  <c r="F1827" i="5"/>
  <c r="H1827" i="5"/>
  <c r="I1827" i="5"/>
  <c r="J1827" i="5"/>
  <c r="E1827" i="5"/>
  <c r="X1827"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F1831" i="5"/>
  <c r="G1831" i="5"/>
  <c r="R1831" i="5"/>
  <c r="J1831" i="5"/>
  <c r="H1831" i="5"/>
  <c r="I1831" i="5"/>
  <c r="E1831" i="5"/>
  <c r="X1831" i="5" s="1"/>
  <c r="R1832" i="5"/>
  <c r="H1832" i="5"/>
  <c r="F1832" i="5"/>
  <c r="G1832" i="5"/>
  <c r="I1832" i="5"/>
  <c r="J1832" i="5"/>
  <c r="E1832" i="5"/>
  <c r="X1832" i="5" s="1"/>
  <c r="G1833" i="5"/>
  <c r="I1833" i="5"/>
  <c r="J1833" i="5"/>
  <c r="H1833" i="5"/>
  <c r="R1833" i="5"/>
  <c r="F1833" i="5"/>
  <c r="E1833" i="5"/>
  <c r="X1833" i="5" s="1"/>
  <c r="F1834" i="5"/>
  <c r="I1834" i="5"/>
  <c r="J1834" i="5"/>
  <c r="G1834" i="5"/>
  <c r="H1834" i="5"/>
  <c r="R1834" i="5"/>
  <c r="E1834" i="5"/>
  <c r="X1834" i="5" s="1"/>
  <c r="J1835" i="5"/>
  <c r="G1835" i="5"/>
  <c r="H1835" i="5"/>
  <c r="F1835" i="5"/>
  <c r="R1835" i="5"/>
  <c r="I1835" i="5"/>
  <c r="E1835" i="5"/>
  <c r="X1835" i="5" s="1"/>
  <c r="H1836" i="5"/>
  <c r="I1836" i="5"/>
  <c r="G1836" i="5"/>
  <c r="J1836" i="5"/>
  <c r="R1836" i="5"/>
  <c r="F1836" i="5"/>
  <c r="E1836" i="5"/>
  <c r="X1836"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F1840" i="5"/>
  <c r="R1840" i="5"/>
  <c r="I1840" i="5"/>
  <c r="J1840" i="5"/>
  <c r="H1840" i="5"/>
  <c r="G1840" i="5"/>
  <c r="E1840" i="5"/>
  <c r="X1840" i="5" s="1"/>
  <c r="F1841" i="5"/>
  <c r="G1841" i="5"/>
  <c r="J1841" i="5"/>
  <c r="I1841" i="5"/>
  <c r="H1841" i="5"/>
  <c r="R1841" i="5"/>
  <c r="E1841" i="5"/>
  <c r="X1841" i="5" s="1"/>
  <c r="G1842" i="5"/>
  <c r="F1842" i="5"/>
  <c r="J1842" i="5"/>
  <c r="R1842" i="5"/>
  <c r="H1842" i="5"/>
  <c r="I1842" i="5"/>
  <c r="E1842" i="5"/>
  <c r="X1842" i="5" s="1"/>
  <c r="H1843" i="5"/>
  <c r="I1843" i="5"/>
  <c r="G1843" i="5"/>
  <c r="J1843" i="5"/>
  <c r="F1843" i="5"/>
  <c r="R1843" i="5"/>
  <c r="E1843" i="5"/>
  <c r="X1843" i="5" s="1"/>
  <c r="J1844" i="5"/>
  <c r="F1844" i="5"/>
  <c r="R1844" i="5"/>
  <c r="H1844" i="5"/>
  <c r="I1844" i="5"/>
  <c r="G1844" i="5"/>
  <c r="E1844" i="5"/>
  <c r="X1844" i="5" s="1"/>
  <c r="I1845" i="5"/>
  <c r="R1845" i="5"/>
  <c r="H1845" i="5"/>
  <c r="G1845" i="5"/>
  <c r="J1845" i="5"/>
  <c r="F1845" i="5"/>
  <c r="E1845" i="5"/>
  <c r="X1845" i="5" s="1"/>
  <c r="F1846" i="5"/>
  <c r="G1846" i="5"/>
  <c r="H1846" i="5"/>
  <c r="J1846" i="5"/>
  <c r="R1846" i="5"/>
  <c r="I1846" i="5"/>
  <c r="E1846" i="5"/>
  <c r="X1846" i="5" s="1"/>
  <c r="G1847" i="5"/>
  <c r="J1847" i="5"/>
  <c r="R1847" i="5"/>
  <c r="F1847" i="5"/>
  <c r="H1847" i="5"/>
  <c r="I1847" i="5"/>
  <c r="E1847" i="5"/>
  <c r="X1847" i="5" s="1"/>
  <c r="G1848" i="5"/>
  <c r="J1848" i="5"/>
  <c r="R1848" i="5"/>
  <c r="F1848" i="5"/>
  <c r="H1848" i="5"/>
  <c r="I1848" i="5"/>
  <c r="E1848" i="5"/>
  <c r="X1848" i="5" s="1"/>
  <c r="G1849" i="5"/>
  <c r="F1849" i="5"/>
  <c r="H1849" i="5"/>
  <c r="I1849" i="5"/>
  <c r="J1849" i="5"/>
  <c r="R1849" i="5"/>
  <c r="E1849" i="5"/>
  <c r="X1849" i="5" s="1"/>
  <c r="F1850" i="5"/>
  <c r="I1850" i="5"/>
  <c r="G1850" i="5"/>
  <c r="H1850" i="5"/>
  <c r="J1850" i="5"/>
  <c r="R1850" i="5"/>
  <c r="E1850" i="5"/>
  <c r="X1850" i="5" s="1"/>
  <c r="I1851" i="5"/>
  <c r="R1851" i="5"/>
  <c r="F1851" i="5"/>
  <c r="G1851" i="5"/>
  <c r="H1851" i="5"/>
  <c r="J1851" i="5"/>
  <c r="E1851" i="5"/>
  <c r="X1851" i="5" s="1"/>
  <c r="H1852" i="5"/>
  <c r="F1852" i="5"/>
  <c r="G1852" i="5"/>
  <c r="J1852" i="5"/>
  <c r="I1852" i="5"/>
  <c r="R1852" i="5"/>
  <c r="E1852" i="5"/>
  <c r="X1852" i="5" s="1"/>
  <c r="J1853" i="5"/>
  <c r="H1853" i="5"/>
  <c r="F1853" i="5"/>
  <c r="R1853" i="5"/>
  <c r="G1853" i="5"/>
  <c r="I1853" i="5"/>
  <c r="E1853" i="5"/>
  <c r="X1853" i="5" s="1"/>
  <c r="R1854" i="5"/>
  <c r="J1854" i="5"/>
  <c r="H1854" i="5"/>
  <c r="I1854" i="5"/>
  <c r="F1854" i="5"/>
  <c r="G1854" i="5"/>
  <c r="E1854" i="5"/>
  <c r="X1854" i="5" s="1"/>
  <c r="G1855" i="5"/>
  <c r="I1855" i="5"/>
  <c r="R1855" i="5"/>
  <c r="H1855" i="5"/>
  <c r="J1855" i="5"/>
  <c r="F1855" i="5"/>
  <c r="E1855" i="5"/>
  <c r="X1855" i="5" s="1"/>
  <c r="I1856" i="5"/>
  <c r="R1856" i="5"/>
  <c r="H1856" i="5"/>
  <c r="G1856" i="5"/>
  <c r="F1856" i="5"/>
  <c r="J1856" i="5"/>
  <c r="E1856" i="5"/>
  <c r="X1856" i="5" s="1"/>
  <c r="H1857" i="5"/>
  <c r="J1857" i="5"/>
  <c r="G1857" i="5"/>
  <c r="R1857" i="5"/>
  <c r="F1857" i="5"/>
  <c r="I1857" i="5"/>
  <c r="E1857" i="5"/>
  <c r="X1857" i="5" s="1"/>
  <c r="I1858" i="5"/>
  <c r="G1858" i="5"/>
  <c r="F1858" i="5"/>
  <c r="J1858" i="5"/>
  <c r="R1858" i="5"/>
  <c r="H1858" i="5"/>
  <c r="E1858" i="5"/>
  <c r="X1858" i="5" s="1"/>
  <c r="J1859" i="5"/>
  <c r="R1859" i="5"/>
  <c r="G1859" i="5"/>
  <c r="I1859" i="5"/>
  <c r="H1859" i="5"/>
  <c r="F1859" i="5"/>
  <c r="E1859" i="5"/>
  <c r="X1859" i="5" s="1"/>
  <c r="I1860" i="5"/>
  <c r="R1860" i="5"/>
  <c r="J1860" i="5"/>
  <c r="H1860" i="5"/>
  <c r="G1860" i="5"/>
  <c r="F1860" i="5"/>
  <c r="E1860" i="5"/>
  <c r="X1860" i="5" s="1"/>
  <c r="J1861" i="5"/>
  <c r="F1861" i="5"/>
  <c r="R1861" i="5"/>
  <c r="H1861" i="5"/>
  <c r="G1861" i="5"/>
  <c r="I1861" i="5"/>
  <c r="E1861" i="5"/>
  <c r="X1861" i="5" s="1"/>
  <c r="G1862" i="5"/>
  <c r="H1862" i="5"/>
  <c r="I1862" i="5"/>
  <c r="J1862" i="5"/>
  <c r="R1862" i="5"/>
  <c r="F1862" i="5"/>
  <c r="E1862" i="5"/>
  <c r="X1862"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7" i="5"/>
  <c r="J1867" i="5"/>
  <c r="F1867" i="5"/>
  <c r="R1867" i="5"/>
  <c r="H1867" i="5"/>
  <c r="E1867" i="5"/>
  <c r="X1867" i="5" s="1"/>
  <c r="G1868" i="5"/>
  <c r="J1868" i="5"/>
  <c r="R1868" i="5"/>
  <c r="F1868" i="5"/>
  <c r="H1868" i="5"/>
  <c r="I1868" i="5"/>
  <c r="E1868" i="5"/>
  <c r="X1868" i="5" s="1"/>
  <c r="R1869" i="5"/>
  <c r="F1869" i="5"/>
  <c r="J1869" i="5"/>
  <c r="G1869" i="5"/>
  <c r="I1869" i="5"/>
  <c r="H1869" i="5"/>
  <c r="E1869" i="5"/>
  <c r="X1869" i="5" s="1"/>
  <c r="G1870" i="5"/>
  <c r="F1870" i="5"/>
  <c r="H1870" i="5"/>
  <c r="I1870" i="5"/>
  <c r="J1870" i="5"/>
  <c r="R1870" i="5"/>
  <c r="E1870" i="5"/>
  <c r="X1870" i="5" s="1"/>
  <c r="J1871" i="5"/>
  <c r="F1871" i="5"/>
  <c r="R1871" i="5"/>
  <c r="I1871" i="5"/>
  <c r="H1871" i="5"/>
  <c r="G1871" i="5"/>
  <c r="E1871" i="5"/>
  <c r="X1871" i="5" s="1"/>
  <c r="G1872" i="5"/>
  <c r="H1872" i="5"/>
  <c r="F1872" i="5"/>
  <c r="R1872" i="5"/>
  <c r="J1872" i="5"/>
  <c r="I1872" i="5"/>
  <c r="E1872" i="5"/>
  <c r="X1872" i="5" s="1"/>
  <c r="J1873" i="5"/>
  <c r="G1873" i="5"/>
  <c r="F1873" i="5"/>
  <c r="I1873" i="5"/>
  <c r="H1873" i="5"/>
  <c r="R1873" i="5"/>
  <c r="E1873" i="5"/>
  <c r="X1873" i="5" s="1"/>
  <c r="G1874" i="5"/>
  <c r="F1874" i="5"/>
  <c r="I1874" i="5"/>
  <c r="J1874" i="5"/>
  <c r="H1874" i="5"/>
  <c r="R1874" i="5"/>
  <c r="E1874" i="5"/>
  <c r="X1874" i="5" s="1"/>
  <c r="I1875" i="5"/>
  <c r="G1875" i="5"/>
  <c r="J1875" i="5"/>
  <c r="F1875" i="5"/>
  <c r="H1875" i="5"/>
  <c r="R1875" i="5"/>
  <c r="E1875" i="5"/>
  <c r="X1875" i="5" s="1"/>
  <c r="G1876" i="5"/>
  <c r="F1876" i="5"/>
  <c r="J1876" i="5"/>
  <c r="H1876" i="5"/>
  <c r="R1876" i="5"/>
  <c r="I1876" i="5"/>
  <c r="E1876" i="5"/>
  <c r="X1876" i="5" s="1"/>
  <c r="G1877" i="5"/>
  <c r="R1877" i="5"/>
  <c r="J1877" i="5"/>
  <c r="H1877" i="5"/>
  <c r="F1877" i="5"/>
  <c r="I1877" i="5"/>
  <c r="E1877" i="5"/>
  <c r="X1877" i="5" s="1"/>
  <c r="G1878" i="5"/>
  <c r="J1878" i="5"/>
  <c r="F1878" i="5"/>
  <c r="H1878" i="5"/>
  <c r="R1878" i="5"/>
  <c r="I1878" i="5"/>
  <c r="E1878" i="5"/>
  <c r="X1878"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G1886" i="5"/>
  <c r="J1886" i="5"/>
  <c r="F1886" i="5"/>
  <c r="H1886" i="5"/>
  <c r="R1886" i="5"/>
  <c r="I1886" i="5"/>
  <c r="E1886" i="5"/>
  <c r="X1886" i="5" s="1"/>
  <c r="J1887" i="5"/>
  <c r="G1887" i="5"/>
  <c r="I1887" i="5"/>
  <c r="F1887" i="5"/>
  <c r="R1887" i="5"/>
  <c r="H1887" i="5"/>
  <c r="E1887" i="5"/>
  <c r="X1887"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I1891" i="5"/>
  <c r="R1891" i="5"/>
  <c r="G1891" i="5"/>
  <c r="H1891" i="5"/>
  <c r="F1891" i="5"/>
  <c r="J1891" i="5"/>
  <c r="E1891" i="5"/>
  <c r="X1891"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1" i="5"/>
  <c r="R1901" i="5"/>
  <c r="J1901" i="5"/>
  <c r="H1901" i="5"/>
  <c r="F1901" i="5"/>
  <c r="I1901" i="5"/>
  <c r="E1901" i="5"/>
  <c r="X1901" i="5" s="1"/>
  <c r="G1902" i="5"/>
  <c r="J1902" i="5"/>
  <c r="F1902" i="5"/>
  <c r="H1902" i="5"/>
  <c r="R1902" i="5"/>
  <c r="I1902" i="5"/>
  <c r="E1902" i="5"/>
  <c r="X1902" i="5" s="1"/>
  <c r="I1903" i="5"/>
  <c r="G1903" i="5"/>
  <c r="F1903" i="5"/>
  <c r="R1903" i="5"/>
  <c r="H1903" i="5"/>
  <c r="J1903" i="5"/>
  <c r="E1903" i="5"/>
  <c r="X1903" i="5" s="1"/>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G1908" i="5"/>
  <c r="J1908" i="5"/>
  <c r="I1908" i="5"/>
  <c r="H1908" i="5"/>
  <c r="R1908" i="5"/>
  <c r="F1908" i="5"/>
  <c r="E1908" i="5"/>
  <c r="X1908" i="5" s="1"/>
  <c r="J1909" i="5"/>
  <c r="R1909" i="5"/>
  <c r="F1909" i="5"/>
  <c r="G1909" i="5"/>
  <c r="I1909" i="5"/>
  <c r="H1909" i="5"/>
  <c r="E1909" i="5"/>
  <c r="X1909" i="5" s="1"/>
  <c r="G1910" i="5"/>
  <c r="F1910" i="5"/>
  <c r="I1910" i="5"/>
  <c r="H1910" i="5"/>
  <c r="J1910" i="5"/>
  <c r="R1910" i="5"/>
  <c r="E1910" i="5"/>
  <c r="X1910" i="5" s="1"/>
  <c r="R1911" i="5"/>
  <c r="I1911" i="5"/>
  <c r="G1911" i="5"/>
  <c r="H1911" i="5"/>
  <c r="F1911" i="5"/>
  <c r="J1911" i="5"/>
  <c r="E1911" i="5"/>
  <c r="X1911" i="5" s="1"/>
  <c r="I1912" i="5"/>
  <c r="J1912" i="5"/>
  <c r="F1912" i="5"/>
  <c r="G1912" i="5"/>
  <c r="H1912" i="5"/>
  <c r="R1912" i="5"/>
  <c r="E1912" i="5"/>
  <c r="X1912" i="5" s="1"/>
  <c r="J1913" i="5"/>
  <c r="H1913" i="5"/>
  <c r="G1913" i="5"/>
  <c r="F1913" i="5"/>
  <c r="R1913" i="5"/>
  <c r="I1913" i="5"/>
  <c r="E1913" i="5"/>
  <c r="X1913"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7" i="5"/>
  <c r="F1917" i="5"/>
  <c r="J1917" i="5"/>
  <c r="I1917" i="5"/>
  <c r="G1917" i="5"/>
  <c r="H1917" i="5"/>
  <c r="E1917" i="5"/>
  <c r="X1917" i="5" s="1"/>
  <c r="R1918" i="5"/>
  <c r="I1918" i="5"/>
  <c r="J1918" i="5"/>
  <c r="G1918" i="5"/>
  <c r="H1918" i="5"/>
  <c r="F1918" i="5"/>
  <c r="E1918" i="5"/>
  <c r="X1918" i="5" s="1"/>
  <c r="G1919" i="5"/>
  <c r="H1919" i="5"/>
  <c r="F1919" i="5"/>
  <c r="J1919" i="5"/>
  <c r="I1919" i="5"/>
  <c r="R1919" i="5"/>
  <c r="E1919" i="5"/>
  <c r="X1919" i="5" s="1"/>
  <c r="J1920" i="5"/>
  <c r="R1920" i="5"/>
  <c r="G1920" i="5"/>
  <c r="H1920" i="5"/>
  <c r="F1920" i="5"/>
  <c r="I1920" i="5"/>
  <c r="E1920" i="5"/>
  <c r="X1920" i="5" s="1"/>
  <c r="G1921" i="5"/>
  <c r="J1921" i="5"/>
  <c r="R1921" i="5"/>
  <c r="F1921" i="5"/>
  <c r="H1921" i="5"/>
  <c r="I1921" i="5"/>
  <c r="E1921" i="5"/>
  <c r="X1921" i="5" s="1"/>
  <c r="G1922" i="5"/>
  <c r="F1922" i="5"/>
  <c r="I1922" i="5"/>
  <c r="H1922" i="5"/>
  <c r="J1922" i="5"/>
  <c r="R1922" i="5"/>
  <c r="E1922" i="5"/>
  <c r="X1922" i="5" s="1"/>
  <c r="G1923" i="5"/>
  <c r="F1923" i="5"/>
  <c r="H1923" i="5"/>
  <c r="J1923" i="5"/>
  <c r="R1923" i="5"/>
  <c r="I1923" i="5"/>
  <c r="E1923" i="5"/>
  <c r="X1923" i="5" s="1"/>
  <c r="J1924" i="5"/>
  <c r="G1924" i="5"/>
  <c r="R1924" i="5"/>
  <c r="I1924" i="5"/>
  <c r="F1924" i="5"/>
  <c r="H1924" i="5"/>
  <c r="E1924" i="5"/>
  <c r="X1924" i="5" s="1"/>
  <c r="I1925" i="5"/>
  <c r="H1925" i="5"/>
  <c r="F1925" i="5"/>
  <c r="J1925" i="5"/>
  <c r="G1925" i="5"/>
  <c r="R1925" i="5"/>
  <c r="E1925" i="5"/>
  <c r="X1925" i="5" s="1"/>
  <c r="G1926" i="5"/>
  <c r="H1926" i="5"/>
  <c r="I1926" i="5"/>
  <c r="J1926" i="5"/>
  <c r="R1926" i="5"/>
  <c r="F1926" i="5"/>
  <c r="E1926" i="5"/>
  <c r="X1926"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F1931" i="5"/>
  <c r="G1931" i="5"/>
  <c r="H1931" i="5"/>
  <c r="J1931" i="5"/>
  <c r="R1931" i="5"/>
  <c r="I1931" i="5"/>
  <c r="E1931" i="5"/>
  <c r="X1931" i="5" s="1"/>
  <c r="G1932" i="5"/>
  <c r="F1932" i="5"/>
  <c r="H1932" i="5"/>
  <c r="I1932" i="5"/>
  <c r="R1932" i="5"/>
  <c r="J1932" i="5"/>
  <c r="E1932" i="5"/>
  <c r="X1932" i="5" s="1"/>
  <c r="R1933" i="5"/>
  <c r="F1933" i="5"/>
  <c r="I1933" i="5"/>
  <c r="J1933" i="5"/>
  <c r="G1933" i="5"/>
  <c r="H1933" i="5"/>
  <c r="E1933" i="5"/>
  <c r="X1933" i="5" s="1"/>
  <c r="G1934" i="5"/>
  <c r="F1934" i="5"/>
  <c r="H1934" i="5"/>
  <c r="I1934" i="5"/>
  <c r="J1934" i="5"/>
  <c r="R1934" i="5"/>
  <c r="E1934" i="5"/>
  <c r="X1934" i="5" s="1"/>
  <c r="R1935" i="5"/>
  <c r="F1935" i="5"/>
  <c r="J1935" i="5"/>
  <c r="H1935" i="5"/>
  <c r="I1935" i="5"/>
  <c r="G1935" i="5"/>
  <c r="E1935" i="5"/>
  <c r="X1935"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2" i="5"/>
  <c r="F1942" i="5"/>
  <c r="H1942" i="5"/>
  <c r="I1942" i="5"/>
  <c r="J1942" i="5"/>
  <c r="R1942" i="5"/>
  <c r="E1942" i="5"/>
  <c r="X1942" i="5" s="1"/>
  <c r="G1943" i="5"/>
  <c r="F1943" i="5"/>
  <c r="H1943" i="5"/>
  <c r="I1943" i="5"/>
  <c r="J1943" i="5"/>
  <c r="R1943" i="5"/>
  <c r="E1943" i="5"/>
  <c r="X1943" i="5" s="1"/>
  <c r="G1944" i="5"/>
  <c r="F1944" i="5"/>
  <c r="H1944" i="5"/>
  <c r="I1944" i="5"/>
  <c r="J1944" i="5"/>
  <c r="R1944" i="5"/>
  <c r="E1944" i="5"/>
  <c r="X1944" i="5" s="1"/>
  <c r="J1945" i="5"/>
  <c r="H1945" i="5"/>
  <c r="R1945" i="5"/>
  <c r="F1945" i="5"/>
  <c r="G1945" i="5"/>
  <c r="I1945" i="5"/>
  <c r="E1945" i="5"/>
  <c r="X1945" i="5" s="1"/>
  <c r="J1946" i="5"/>
  <c r="F1946" i="5"/>
  <c r="R1946" i="5"/>
  <c r="G1946" i="5"/>
  <c r="I1946" i="5"/>
  <c r="H1946" i="5"/>
  <c r="E1946" i="5"/>
  <c r="X1946" i="5" s="1"/>
  <c r="G1947" i="5"/>
  <c r="H1947" i="5"/>
  <c r="F1947" i="5"/>
  <c r="J1947" i="5"/>
  <c r="R1947" i="5"/>
  <c r="I1947" i="5"/>
  <c r="E1947" i="5"/>
  <c r="X1947" i="5" s="1"/>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I1953" i="5"/>
  <c r="F1953" i="5"/>
  <c r="G1953" i="5"/>
  <c r="J1953" i="5"/>
  <c r="H1953" i="5"/>
  <c r="R1953" i="5"/>
  <c r="E1953" i="5"/>
  <c r="X1953" i="5" s="1"/>
  <c r="J1954" i="5"/>
  <c r="G1954" i="5"/>
  <c r="F1954" i="5"/>
  <c r="H1954" i="5"/>
  <c r="I1954" i="5"/>
  <c r="R1954" i="5"/>
  <c r="E1954" i="5"/>
  <c r="X1954" i="5" s="1"/>
  <c r="G1955" i="5"/>
  <c r="R1955" i="5"/>
  <c r="J1955" i="5"/>
  <c r="F1955" i="5"/>
  <c r="H1955" i="5"/>
  <c r="I1955" i="5"/>
  <c r="E1955" i="5"/>
  <c r="X1955" i="5" s="1"/>
  <c r="G1956" i="5"/>
  <c r="F1956" i="5"/>
  <c r="H1956" i="5"/>
  <c r="J1956" i="5"/>
  <c r="I1956" i="5"/>
  <c r="R1956" i="5"/>
  <c r="E1956" i="5"/>
  <c r="X1956"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s="1"/>
  <c r="G1961" i="5"/>
  <c r="F1961" i="5"/>
  <c r="H1961" i="5"/>
  <c r="I1961" i="5"/>
  <c r="J1961" i="5"/>
  <c r="R1961" i="5"/>
  <c r="E1961" i="5"/>
  <c r="X1961" i="5" s="1"/>
  <c r="G1962" i="5"/>
  <c r="F1962" i="5"/>
  <c r="H1962" i="5"/>
  <c r="I1962" i="5"/>
  <c r="J1962" i="5"/>
  <c r="R1962" i="5"/>
  <c r="E1962" i="5"/>
  <c r="X1962" i="5" s="1"/>
  <c r="G1963" i="5"/>
  <c r="F1963" i="5"/>
  <c r="I1963" i="5"/>
  <c r="H1963" i="5"/>
  <c r="R1963" i="5"/>
  <c r="J1963" i="5"/>
  <c r="E1963" i="5"/>
  <c r="X1963" i="5" s="1"/>
  <c r="H1964" i="5"/>
  <c r="F1964" i="5"/>
  <c r="G1964" i="5"/>
  <c r="R1964" i="5"/>
  <c r="I1964" i="5"/>
  <c r="J1964" i="5"/>
  <c r="E1964" i="5"/>
  <c r="X1964" i="5" s="1"/>
  <c r="G1965" i="5"/>
  <c r="J1965" i="5"/>
  <c r="H1965" i="5"/>
  <c r="I1965" i="5"/>
  <c r="F1965" i="5"/>
  <c r="R1965" i="5"/>
  <c r="E1965" i="5"/>
  <c r="X1965" i="5" s="1"/>
  <c r="J1966" i="5"/>
  <c r="G1966" i="5"/>
  <c r="I1966" i="5"/>
  <c r="F1966" i="5"/>
  <c r="H1966" i="5"/>
  <c r="R1966" i="5"/>
  <c r="E1966" i="5"/>
  <c r="X1966" i="5" s="1"/>
  <c r="G1967" i="5"/>
  <c r="H1967" i="5"/>
  <c r="I1967" i="5"/>
  <c r="R1967" i="5"/>
  <c r="J1967" i="5"/>
  <c r="F1967" i="5"/>
  <c r="E1967" i="5"/>
  <c r="X1967" i="5" s="1"/>
  <c r="I1968" i="5"/>
  <c r="G1968" i="5"/>
  <c r="F1968" i="5"/>
  <c r="R1968" i="5"/>
  <c r="J1968" i="5"/>
  <c r="H1968" i="5"/>
  <c r="E1968" i="5"/>
  <c r="X1968" i="5" s="1"/>
  <c r="R1969" i="5"/>
  <c r="F1969" i="5"/>
  <c r="I1969" i="5"/>
  <c r="H1969" i="5"/>
  <c r="G1969" i="5"/>
  <c r="J1969" i="5"/>
  <c r="E1969" i="5"/>
  <c r="X1969" i="5" s="1"/>
  <c r="G1970" i="5"/>
  <c r="F1970" i="5"/>
  <c r="H1970" i="5"/>
  <c r="I1970" i="5"/>
  <c r="J1970" i="5"/>
  <c r="R1970" i="5"/>
  <c r="E1970" i="5"/>
  <c r="X1970" i="5" s="1"/>
  <c r="F1971" i="5"/>
  <c r="G1971" i="5"/>
  <c r="R1971" i="5"/>
  <c r="J1971" i="5"/>
  <c r="I1971" i="5"/>
  <c r="H1971" i="5"/>
  <c r="E1971" i="5"/>
  <c r="X1971" i="5" s="1"/>
  <c r="G1972" i="5"/>
  <c r="F1972" i="5"/>
  <c r="R1972" i="5"/>
  <c r="I1972" i="5"/>
  <c r="H1972" i="5"/>
  <c r="J1972" i="5"/>
  <c r="E1972" i="5"/>
  <c r="X1972" i="5" s="1"/>
  <c r="I1973" i="5"/>
  <c r="R1973" i="5"/>
  <c r="H1973" i="5"/>
  <c r="G1973" i="5"/>
  <c r="F1973" i="5"/>
  <c r="J1973" i="5"/>
  <c r="E1973" i="5"/>
  <c r="X1973" i="5" s="1"/>
  <c r="G1974" i="5"/>
  <c r="F1974" i="5"/>
  <c r="H1974" i="5"/>
  <c r="I1974" i="5"/>
  <c r="J1974" i="5"/>
  <c r="R1974" i="5"/>
  <c r="E1974" i="5"/>
  <c r="X1974" i="5" s="1"/>
  <c r="G1975" i="5"/>
  <c r="I1975" i="5"/>
  <c r="F1975" i="5"/>
  <c r="H1975" i="5"/>
  <c r="R1975" i="5"/>
  <c r="J1975" i="5"/>
  <c r="E1975" i="5"/>
  <c r="X1975" i="5" s="1"/>
  <c r="R1976" i="5"/>
  <c r="G1976" i="5"/>
  <c r="I1976" i="5"/>
  <c r="H1976" i="5"/>
  <c r="J1976" i="5"/>
  <c r="F1976" i="5"/>
  <c r="E1976" i="5"/>
  <c r="X1976" i="5" s="1"/>
  <c r="F1977" i="5"/>
  <c r="I1977" i="5"/>
  <c r="G1977" i="5"/>
  <c r="J1977" i="5"/>
  <c r="R1977" i="5"/>
  <c r="H1977" i="5"/>
  <c r="E1977" i="5"/>
  <c r="X1977" i="5" s="1"/>
  <c r="G1978" i="5"/>
  <c r="H1978" i="5"/>
  <c r="I1978" i="5"/>
  <c r="J1978" i="5"/>
  <c r="R1978" i="5"/>
  <c r="F1978" i="5"/>
  <c r="E1978" i="5"/>
  <c r="X1978" i="5" s="1"/>
  <c r="H1979" i="5"/>
  <c r="G1979" i="5"/>
  <c r="I1979" i="5"/>
  <c r="F1979" i="5"/>
  <c r="R1979" i="5"/>
  <c r="J1979" i="5"/>
  <c r="E1979" i="5"/>
  <c r="X1979" i="5" s="1"/>
  <c r="I1980" i="5"/>
  <c r="F1980" i="5"/>
  <c r="G1980" i="5"/>
  <c r="H1980" i="5"/>
  <c r="R1980" i="5"/>
  <c r="J1980" i="5"/>
  <c r="E1980" i="5"/>
  <c r="X1980" i="5" s="1"/>
  <c r="G1981" i="5"/>
  <c r="R1981" i="5"/>
  <c r="F1981" i="5"/>
  <c r="J1981" i="5"/>
  <c r="I1981" i="5"/>
  <c r="H1981" i="5"/>
  <c r="E1981" i="5"/>
  <c r="X1981" i="5" s="1"/>
  <c r="G1982" i="5"/>
  <c r="F1982" i="5"/>
  <c r="H1982" i="5"/>
  <c r="I1982" i="5"/>
  <c r="J1982" i="5"/>
  <c r="R1982" i="5"/>
  <c r="E1982" i="5"/>
  <c r="X1982" i="5" s="1"/>
  <c r="F1983" i="5"/>
  <c r="I1983" i="5"/>
  <c r="G1983" i="5"/>
  <c r="R1983" i="5"/>
  <c r="J1983" i="5"/>
  <c r="H1983" i="5"/>
  <c r="E1983" i="5"/>
  <c r="X1983" i="5" s="1"/>
  <c r="I1984" i="5"/>
  <c r="F1984" i="5"/>
  <c r="J1984" i="5"/>
  <c r="G1984" i="5"/>
  <c r="H1984" i="5"/>
  <c r="R1984" i="5"/>
  <c r="E1984" i="5"/>
  <c r="X1984" i="5" s="1"/>
  <c r="I1985" i="5"/>
  <c r="J1985" i="5"/>
  <c r="H1985" i="5"/>
  <c r="R1985" i="5"/>
  <c r="G1985" i="5"/>
  <c r="F1985" i="5"/>
  <c r="E1985" i="5"/>
  <c r="X1985" i="5" s="1"/>
  <c r="G1986" i="5"/>
  <c r="H1986" i="5"/>
  <c r="I1986" i="5"/>
  <c r="J1986" i="5"/>
  <c r="R1986" i="5"/>
  <c r="F1986" i="5"/>
  <c r="E1986" i="5"/>
  <c r="X1986" i="5" s="1"/>
  <c r="F1987" i="5"/>
  <c r="H1987" i="5"/>
  <c r="I1987" i="5"/>
  <c r="G1987" i="5"/>
  <c r="R1987" i="5"/>
  <c r="J1987" i="5"/>
  <c r="E1987" i="5"/>
  <c r="X1987" i="5" s="1"/>
  <c r="G1988" i="5"/>
  <c r="F1988" i="5"/>
  <c r="R1988" i="5"/>
  <c r="I1988" i="5"/>
  <c r="J1988" i="5"/>
  <c r="H1988" i="5"/>
  <c r="E1988" i="5"/>
  <c r="X1988" i="5" s="1"/>
  <c r="F1989" i="5"/>
  <c r="H1989" i="5"/>
  <c r="R1989" i="5"/>
  <c r="G1989" i="5"/>
  <c r="I1989" i="5"/>
  <c r="J1989" i="5"/>
  <c r="E1989" i="5"/>
  <c r="X1989" i="5" s="1"/>
  <c r="G1990" i="5"/>
  <c r="H1990" i="5"/>
  <c r="I1990" i="5"/>
  <c r="J1990" i="5"/>
  <c r="R1990" i="5"/>
  <c r="F1990" i="5"/>
  <c r="E1990" i="5"/>
  <c r="X1990" i="5" s="1"/>
  <c r="H1991" i="5"/>
  <c r="G1991" i="5"/>
  <c r="R1991" i="5"/>
  <c r="J1991" i="5"/>
  <c r="F1991" i="5"/>
  <c r="I1991" i="5"/>
  <c r="E1991" i="5"/>
  <c r="X1991" i="5" s="1"/>
  <c r="F1992" i="5"/>
  <c r="G1992" i="5"/>
  <c r="H1992" i="5"/>
  <c r="I1992" i="5"/>
  <c r="R1992" i="5"/>
  <c r="J1992" i="5"/>
  <c r="E1992" i="5"/>
  <c r="X1992" i="5" s="1"/>
  <c r="R1993" i="5"/>
  <c r="I1993" i="5"/>
  <c r="H1993" i="5"/>
  <c r="G1993" i="5"/>
  <c r="J1993" i="5"/>
  <c r="F1993" i="5"/>
  <c r="E1993" i="5"/>
  <c r="X1993" i="5" s="1"/>
  <c r="G1994" i="5"/>
  <c r="F1994" i="5"/>
  <c r="H1994" i="5"/>
  <c r="I1994" i="5"/>
  <c r="J1994" i="5"/>
  <c r="R1994" i="5"/>
  <c r="E1994" i="5"/>
  <c r="X1994" i="5" s="1"/>
  <c r="F1995" i="5"/>
  <c r="I1995" i="5"/>
  <c r="G1995" i="5"/>
  <c r="H1995" i="5"/>
  <c r="R1995" i="5"/>
  <c r="J1995" i="5"/>
  <c r="E1995" i="5"/>
  <c r="X1995" i="5" s="1"/>
  <c r="F1996" i="5"/>
  <c r="H1996" i="5"/>
  <c r="J1996" i="5"/>
  <c r="G1996" i="5"/>
  <c r="R1996" i="5"/>
  <c r="I1996" i="5"/>
  <c r="E1996" i="5"/>
  <c r="X1996" i="5" s="1"/>
  <c r="F1997" i="5"/>
  <c r="I1997" i="5"/>
  <c r="H1997" i="5"/>
  <c r="R1997" i="5"/>
  <c r="G1997" i="5"/>
  <c r="J1997" i="5"/>
  <c r="E1997" i="5"/>
  <c r="X1997" i="5" s="1"/>
  <c r="G1998" i="5"/>
  <c r="H1998" i="5"/>
  <c r="I1998" i="5"/>
  <c r="J1998" i="5"/>
  <c r="R1998" i="5"/>
  <c r="F1998" i="5"/>
  <c r="E1998" i="5"/>
  <c r="X1998" i="5" s="1"/>
  <c r="G1999" i="5"/>
  <c r="F1999" i="5"/>
  <c r="R1999" i="5"/>
  <c r="J1999" i="5"/>
  <c r="H1999" i="5"/>
  <c r="I1999" i="5"/>
  <c r="E1999" i="5"/>
  <c r="X1999" i="5" s="1"/>
  <c r="G2000" i="5"/>
  <c r="H2000" i="5"/>
  <c r="F2000" i="5"/>
  <c r="R2000" i="5"/>
  <c r="I2000" i="5"/>
  <c r="J2000" i="5"/>
  <c r="E2000" i="5"/>
  <c r="X2000" i="5" s="1"/>
  <c r="R2001" i="5"/>
  <c r="I2001" i="5"/>
  <c r="G2001" i="5"/>
  <c r="H2001" i="5"/>
  <c r="F2001" i="5"/>
  <c r="J2001" i="5"/>
  <c r="E2001" i="5"/>
  <c r="X2001" i="5" s="1"/>
  <c r="G2002" i="5"/>
  <c r="F2002" i="5"/>
  <c r="H2002" i="5"/>
  <c r="I2002" i="5"/>
  <c r="J2002" i="5"/>
  <c r="R2002" i="5"/>
  <c r="E2002" i="5"/>
  <c r="X2002" i="5" s="1"/>
  <c r="F2003" i="5"/>
  <c r="H2003" i="5"/>
  <c r="G2003" i="5"/>
  <c r="R2003" i="5"/>
  <c r="J2003" i="5"/>
  <c r="I2003" i="5"/>
  <c r="E2003" i="5"/>
  <c r="X2003" i="5" s="1"/>
  <c r="J2004" i="5"/>
  <c r="G2004" i="5"/>
  <c r="H2004" i="5"/>
  <c r="R2004" i="5"/>
  <c r="I2004" i="5"/>
  <c r="F2004" i="5"/>
  <c r="E2004" i="5"/>
  <c r="X2004" i="5" s="1"/>
  <c r="H2005" i="5"/>
  <c r="F2005" i="5"/>
  <c r="G2005" i="5"/>
  <c r="I2005" i="5"/>
  <c r="R2005" i="5"/>
  <c r="J2005" i="5"/>
  <c r="E2005" i="5"/>
  <c r="X2005" i="5" s="1"/>
  <c r="G2006" i="5"/>
  <c r="F2006" i="5"/>
  <c r="H2006" i="5"/>
  <c r="I2006" i="5"/>
  <c r="J2006" i="5"/>
  <c r="R2006" i="5"/>
  <c r="E2006" i="5"/>
  <c r="X2006" i="5" s="1"/>
  <c r="H2007" i="5"/>
  <c r="F2007" i="5"/>
  <c r="G2007" i="5"/>
  <c r="R2007" i="5"/>
  <c r="J2007" i="5"/>
  <c r="I2007" i="5"/>
  <c r="E2007" i="5"/>
  <c r="X2007" i="5" s="1"/>
  <c r="G2008" i="5"/>
  <c r="F2008" i="5"/>
  <c r="J2008" i="5"/>
  <c r="I2008" i="5"/>
  <c r="H2008" i="5"/>
  <c r="R2008" i="5"/>
  <c r="E2008" i="5"/>
  <c r="X2008" i="5" s="1"/>
  <c r="I2009" i="5"/>
  <c r="R2009" i="5"/>
  <c r="F2009" i="5"/>
  <c r="G2009" i="5"/>
  <c r="J2009" i="5"/>
  <c r="H2009" i="5"/>
  <c r="E2009" i="5"/>
  <c r="X2009" i="5" s="1"/>
  <c r="J2010" i="5"/>
  <c r="I2010" i="5"/>
  <c r="H2010" i="5"/>
  <c r="G2010" i="5"/>
  <c r="F2010" i="5"/>
  <c r="R2010" i="5"/>
  <c r="E2010" i="5"/>
  <c r="X2010" i="5" s="1"/>
  <c r="H2011" i="5"/>
  <c r="F2011" i="5"/>
  <c r="G2011" i="5"/>
  <c r="I2011" i="5"/>
  <c r="J2011" i="5"/>
  <c r="R2011" i="5"/>
  <c r="E2011" i="5"/>
  <c r="X2011" i="5" s="1"/>
  <c r="J2012" i="5"/>
  <c r="G2012" i="5"/>
  <c r="I2012" i="5"/>
  <c r="H2012" i="5"/>
  <c r="F2012" i="5"/>
  <c r="R2012" i="5"/>
  <c r="E2012" i="5"/>
  <c r="X2012" i="5" s="1"/>
  <c r="F2013" i="5"/>
  <c r="H2013" i="5"/>
  <c r="J2013" i="5"/>
  <c r="G2013" i="5"/>
  <c r="I2013" i="5"/>
  <c r="R2013" i="5"/>
  <c r="E2013" i="5"/>
  <c r="X2013" i="5" s="1"/>
  <c r="G2014" i="5"/>
  <c r="F2014" i="5"/>
  <c r="H2014" i="5"/>
  <c r="I2014" i="5"/>
  <c r="J2014" i="5"/>
  <c r="R2014" i="5"/>
  <c r="E2014" i="5"/>
  <c r="X2014" i="5" s="1"/>
  <c r="J2015" i="5"/>
  <c r="F2015" i="5"/>
  <c r="R2015" i="5"/>
  <c r="G2015" i="5"/>
  <c r="H2015" i="5"/>
  <c r="I2015" i="5"/>
  <c r="E2015" i="5"/>
  <c r="X2015" i="5" s="1"/>
  <c r="I2016" i="5"/>
  <c r="R2016" i="5"/>
  <c r="F2016" i="5"/>
  <c r="G2016" i="5"/>
  <c r="H2016" i="5"/>
  <c r="J2016" i="5"/>
  <c r="E2016" i="5"/>
  <c r="X2016" i="5" s="1"/>
  <c r="H2017" i="5"/>
  <c r="J2017" i="5"/>
  <c r="I2017" i="5"/>
  <c r="G2017" i="5"/>
  <c r="F2017" i="5"/>
  <c r="R2017" i="5"/>
  <c r="E2017" i="5"/>
  <c r="X2017" i="5" s="1"/>
  <c r="G2018" i="5"/>
  <c r="H2018" i="5"/>
  <c r="I2018" i="5"/>
  <c r="J2018" i="5"/>
  <c r="R2018" i="5"/>
  <c r="F2018" i="5"/>
  <c r="E2018" i="5"/>
  <c r="X2018" i="5" s="1"/>
  <c r="F2019" i="5"/>
  <c r="H2019" i="5"/>
  <c r="G2019" i="5"/>
  <c r="R2019" i="5"/>
  <c r="J2019" i="5"/>
  <c r="I2019" i="5"/>
  <c r="E2019" i="5"/>
  <c r="X2019" i="5" s="1"/>
  <c r="J2020" i="5"/>
  <c r="G2020" i="5"/>
  <c r="H2020" i="5"/>
  <c r="R2020" i="5"/>
  <c r="I2020" i="5"/>
  <c r="F2020" i="5"/>
  <c r="E2020" i="5"/>
  <c r="X2020" i="5" s="1"/>
  <c r="F2021" i="5"/>
  <c r="R2021" i="5"/>
  <c r="H2021" i="5"/>
  <c r="I2021" i="5"/>
  <c r="G2021" i="5"/>
  <c r="J2021" i="5"/>
  <c r="E2021" i="5"/>
  <c r="X2021" i="5" s="1"/>
  <c r="G2022" i="5"/>
  <c r="F2022" i="5"/>
  <c r="H2022" i="5"/>
  <c r="I2022" i="5"/>
  <c r="J2022" i="5"/>
  <c r="R2022" i="5"/>
  <c r="E2022" i="5"/>
  <c r="X2022" i="5" s="1"/>
  <c r="G2023" i="5"/>
  <c r="F2023" i="5"/>
  <c r="R2023" i="5"/>
  <c r="J2023" i="5"/>
  <c r="H2023" i="5"/>
  <c r="I2023" i="5"/>
  <c r="E2023" i="5"/>
  <c r="X2023" i="5" s="1"/>
  <c r="R2024" i="5"/>
  <c r="G2024" i="5"/>
  <c r="J2024" i="5"/>
  <c r="F2024" i="5"/>
  <c r="H2024" i="5"/>
  <c r="I2024" i="5"/>
  <c r="E2024" i="5"/>
  <c r="X2024" i="5" s="1"/>
  <c r="I2025" i="5"/>
  <c r="G2025" i="5"/>
  <c r="R2025" i="5"/>
  <c r="F2025" i="5"/>
  <c r="H2025" i="5"/>
  <c r="J2025" i="5"/>
  <c r="E2025" i="5"/>
  <c r="X2025" i="5" s="1"/>
  <c r="G2026" i="5"/>
  <c r="F2026" i="5"/>
  <c r="H2026" i="5"/>
  <c r="I2026" i="5"/>
  <c r="J2026" i="5"/>
  <c r="R2026" i="5"/>
  <c r="E2026" i="5"/>
  <c r="X2026" i="5" s="1"/>
  <c r="F2027" i="5"/>
  <c r="H2027" i="5"/>
  <c r="I2027" i="5"/>
  <c r="G2027" i="5"/>
  <c r="R2027" i="5"/>
  <c r="J2027" i="5"/>
  <c r="E2027" i="5"/>
  <c r="X2027" i="5" s="1"/>
  <c r="H2028" i="5"/>
  <c r="I2028" i="5"/>
  <c r="F2028" i="5"/>
  <c r="R2028" i="5"/>
  <c r="J2028" i="5"/>
  <c r="G2028" i="5"/>
  <c r="E2028" i="5"/>
  <c r="X2028" i="5" s="1"/>
  <c r="R2029" i="5"/>
  <c r="F2029" i="5"/>
  <c r="G2029" i="5"/>
  <c r="H2029" i="5"/>
  <c r="I2029" i="5"/>
  <c r="J2029" i="5"/>
  <c r="E2029" i="5"/>
  <c r="X2029" i="5" s="1"/>
  <c r="G2030" i="5"/>
  <c r="F2030" i="5"/>
  <c r="H2030" i="5"/>
  <c r="I2030" i="5"/>
  <c r="J2030" i="5"/>
  <c r="R2030" i="5"/>
  <c r="E2030" i="5"/>
  <c r="X2030" i="5" s="1"/>
  <c r="H2031" i="5"/>
  <c r="G2031" i="5"/>
  <c r="I2031" i="5"/>
  <c r="R2031" i="5"/>
  <c r="J2031" i="5"/>
  <c r="F2031" i="5"/>
  <c r="E2031" i="5"/>
  <c r="X2031" i="5" s="1"/>
  <c r="F2032" i="5"/>
  <c r="H2032" i="5"/>
  <c r="R2032" i="5"/>
  <c r="I2032" i="5"/>
  <c r="G2032" i="5"/>
  <c r="J2032" i="5"/>
  <c r="E2032" i="5"/>
  <c r="X2032" i="5" s="1"/>
  <c r="J2033" i="5"/>
  <c r="H2033" i="5"/>
  <c r="I2033" i="5"/>
  <c r="G2033" i="5"/>
  <c r="F2033" i="5"/>
  <c r="R2033" i="5"/>
  <c r="E2033" i="5"/>
  <c r="X2033" i="5" s="1"/>
  <c r="G2034" i="5"/>
  <c r="I2034" i="5"/>
  <c r="R2034" i="5"/>
  <c r="H2034" i="5"/>
  <c r="F2034" i="5"/>
  <c r="J2034" i="5"/>
  <c r="E2034" i="5"/>
  <c r="X2034" i="5" s="1"/>
  <c r="F2035" i="5"/>
  <c r="G2035" i="5"/>
  <c r="H2035" i="5"/>
  <c r="I2035" i="5"/>
  <c r="R2035" i="5"/>
  <c r="J2035" i="5"/>
  <c r="E2035" i="5"/>
  <c r="X2035" i="5" s="1"/>
  <c r="G2036" i="5"/>
  <c r="J2036" i="5"/>
  <c r="F2036" i="5"/>
  <c r="H2036" i="5"/>
  <c r="R2036" i="5"/>
  <c r="I2036" i="5"/>
  <c r="E2036" i="5"/>
  <c r="X2036" i="5" s="1"/>
  <c r="H2037" i="5"/>
  <c r="J2037" i="5"/>
  <c r="R2037" i="5"/>
  <c r="G2037" i="5"/>
  <c r="F2037" i="5"/>
  <c r="I2037" i="5"/>
  <c r="E2037" i="5"/>
  <c r="X2037" i="5" s="1"/>
  <c r="G2038" i="5"/>
  <c r="F2038" i="5"/>
  <c r="H2038" i="5"/>
  <c r="I2038" i="5"/>
  <c r="J2038" i="5"/>
  <c r="R2038" i="5"/>
  <c r="E2038" i="5"/>
  <c r="X2038" i="5" s="1"/>
  <c r="G2039" i="5"/>
  <c r="H2039" i="5"/>
  <c r="R2039" i="5"/>
  <c r="J2039" i="5"/>
  <c r="F2039" i="5"/>
  <c r="I2039" i="5"/>
  <c r="E2039" i="5"/>
  <c r="X2039" i="5" s="1"/>
  <c r="R2040" i="5"/>
  <c r="J2040" i="5"/>
  <c r="F2040" i="5"/>
  <c r="H2040" i="5"/>
  <c r="I2040" i="5"/>
  <c r="G2040" i="5"/>
  <c r="E2040" i="5"/>
  <c r="X2040" i="5" s="1"/>
  <c r="H2041" i="5"/>
  <c r="R2041" i="5"/>
  <c r="J2041" i="5"/>
  <c r="I2041" i="5"/>
  <c r="G2041" i="5"/>
  <c r="F2041" i="5"/>
  <c r="E2041" i="5"/>
  <c r="X2041" i="5" s="1"/>
  <c r="I2042" i="5"/>
  <c r="R2042" i="5"/>
  <c r="G2042" i="5"/>
  <c r="J2042" i="5"/>
  <c r="F2042" i="5"/>
  <c r="H2042" i="5"/>
  <c r="E2042" i="5"/>
  <c r="X2042" i="5" s="1"/>
  <c r="F2043" i="5"/>
  <c r="I2043" i="5"/>
  <c r="G2043" i="5"/>
  <c r="R2043" i="5"/>
  <c r="J2043" i="5"/>
  <c r="H2043" i="5"/>
  <c r="E2043" i="5"/>
  <c r="X2043" i="5" s="1"/>
  <c r="H2044" i="5"/>
  <c r="I2044" i="5"/>
  <c r="R2044" i="5"/>
  <c r="G2044" i="5"/>
  <c r="J2044" i="5"/>
  <c r="F2044" i="5"/>
  <c r="E2044" i="5"/>
  <c r="X2044" i="5" s="1"/>
  <c r="R2045" i="5"/>
  <c r="J2045" i="5"/>
  <c r="F2045" i="5"/>
  <c r="I2045" i="5"/>
  <c r="G2045" i="5"/>
  <c r="H2045" i="5"/>
  <c r="E2045" i="5"/>
  <c r="X2045" i="5" s="1"/>
  <c r="G2046" i="5"/>
  <c r="F2046" i="5"/>
  <c r="H2046" i="5"/>
  <c r="I2046" i="5"/>
  <c r="J2046" i="5"/>
  <c r="R2046" i="5"/>
  <c r="E2046" i="5"/>
  <c r="X2046" i="5" s="1"/>
  <c r="I2047" i="5"/>
  <c r="F2047" i="5"/>
  <c r="G2047" i="5"/>
  <c r="H2047" i="5"/>
  <c r="R2047" i="5"/>
  <c r="J2047" i="5"/>
  <c r="E2047" i="5"/>
  <c r="X2047" i="5" s="1"/>
  <c r="G2048" i="5"/>
  <c r="J2048" i="5"/>
  <c r="R2048" i="5"/>
  <c r="F2048" i="5"/>
  <c r="H2048" i="5"/>
  <c r="I2048" i="5"/>
  <c r="E2048" i="5"/>
  <c r="X2048" i="5" s="1"/>
  <c r="H2049" i="5"/>
  <c r="F2049" i="5"/>
  <c r="G2049" i="5"/>
  <c r="J2049" i="5"/>
  <c r="I2049" i="5"/>
  <c r="R2049" i="5"/>
  <c r="E2049" i="5"/>
  <c r="X2049" i="5" s="1"/>
  <c r="G2050" i="5"/>
  <c r="F2050" i="5"/>
  <c r="J2050" i="5"/>
  <c r="R2050" i="5"/>
  <c r="H2050" i="5"/>
  <c r="I2050" i="5"/>
  <c r="E2050" i="5"/>
  <c r="X2050" i="5" s="1"/>
  <c r="I2051" i="5"/>
  <c r="J2051" i="5"/>
  <c r="H2051" i="5"/>
  <c r="R2051" i="5"/>
  <c r="F2051" i="5"/>
  <c r="G2051" i="5"/>
  <c r="E2051" i="5"/>
  <c r="X2051" i="5" s="1"/>
  <c r="V2052" i="5"/>
  <c r="G2052" i="5" s="1"/>
  <c r="H2053" i="5"/>
  <c r="J2053" i="5"/>
  <c r="I2053" i="5"/>
  <c r="G2053" i="5"/>
  <c r="R2053" i="5"/>
  <c r="F2053" i="5"/>
  <c r="E2053" i="5"/>
  <c r="X2053" i="5" s="1"/>
  <c r="R2054" i="5"/>
  <c r="I2054" i="5"/>
  <c r="F2054" i="5"/>
  <c r="G2054" i="5"/>
  <c r="H2054" i="5"/>
  <c r="J2054" i="5"/>
  <c r="E2054" i="5"/>
  <c r="X2054"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F2065" i="5"/>
  <c r="I2065" i="5"/>
  <c r="R2065" i="5"/>
  <c r="H2065" i="5"/>
  <c r="G2065" i="5"/>
  <c r="J2065" i="5"/>
  <c r="E2065" i="5"/>
  <c r="X2065"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s="1"/>
  <c r="I2073" i="5"/>
  <c r="H2073" i="5"/>
  <c r="J2073" i="5"/>
  <c r="R2073" i="5"/>
  <c r="G2073" i="5"/>
  <c r="F2073" i="5"/>
  <c r="E2073" i="5"/>
  <c r="X2073" i="5" s="1"/>
  <c r="V2074" i="5"/>
  <c r="R2075" i="5"/>
  <c r="H2075" i="5"/>
  <c r="J2075" i="5"/>
  <c r="G2075" i="5"/>
  <c r="I2075" i="5"/>
  <c r="F2075" i="5"/>
  <c r="E2075" i="5"/>
  <c r="X2075" i="5" s="1"/>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G2079" i="5"/>
  <c r="I2079" i="5"/>
  <c r="J2079" i="5"/>
  <c r="R2079" i="5"/>
  <c r="F2079" i="5"/>
  <c r="H2079" i="5"/>
  <c r="E2079" i="5"/>
  <c r="X2079" i="5" s="1"/>
  <c r="G2080" i="5"/>
  <c r="I2080" i="5"/>
  <c r="H2080" i="5"/>
  <c r="J2080" i="5"/>
  <c r="R2080" i="5"/>
  <c r="F2080" i="5"/>
  <c r="E2080" i="5"/>
  <c r="X2080"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G2084" i="5"/>
  <c r="R2084" i="5"/>
  <c r="I2084" i="5"/>
  <c r="F2084" i="5"/>
  <c r="H2084" i="5"/>
  <c r="J2084" i="5"/>
  <c r="E2084" i="5"/>
  <c r="X2084"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F2090" i="5"/>
  <c r="I2090" i="5"/>
  <c r="J2090" i="5"/>
  <c r="H2090" i="5"/>
  <c r="G2090" i="5"/>
  <c r="R2090" i="5"/>
  <c r="E2090" i="5"/>
  <c r="X2090"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F2094" i="5"/>
  <c r="H2094" i="5"/>
  <c r="G2094" i="5"/>
  <c r="I2094" i="5"/>
  <c r="J2094" i="5"/>
  <c r="R2094" i="5"/>
  <c r="E2094" i="5"/>
  <c r="X2094" i="5" s="1"/>
  <c r="G2095" i="5"/>
  <c r="F2095" i="5"/>
  <c r="H2095" i="5"/>
  <c r="I2095" i="5"/>
  <c r="J2095" i="5"/>
  <c r="R2095" i="5"/>
  <c r="E2095" i="5"/>
  <c r="X2095" i="5" s="1"/>
  <c r="G2096" i="5"/>
  <c r="F2096" i="5"/>
  <c r="H2096" i="5"/>
  <c r="J2096" i="5"/>
  <c r="R2096" i="5"/>
  <c r="I2096" i="5"/>
  <c r="E2096" i="5"/>
  <c r="X2096" i="5" s="1"/>
  <c r="G2097" i="5"/>
  <c r="J2097" i="5"/>
  <c r="F2097" i="5"/>
  <c r="H2097" i="5"/>
  <c r="I2097" i="5"/>
  <c r="R2097" i="5"/>
  <c r="E2097" i="5"/>
  <c r="X2097" i="5" s="1"/>
  <c r="H2098" i="5"/>
  <c r="I2098" i="5"/>
  <c r="G2098" i="5"/>
  <c r="F2098" i="5"/>
  <c r="J2098" i="5"/>
  <c r="R2098" i="5"/>
  <c r="E2098" i="5"/>
  <c r="X2098" i="5" s="1"/>
  <c r="F2099" i="5"/>
  <c r="I2099" i="5"/>
  <c r="H2099" i="5"/>
  <c r="R2099" i="5"/>
  <c r="G2099" i="5"/>
  <c r="J2099" i="5"/>
  <c r="E2099" i="5"/>
  <c r="X2099"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G2103" i="5"/>
  <c r="F2103" i="5"/>
  <c r="H2103" i="5"/>
  <c r="I2103" i="5"/>
  <c r="J2103" i="5"/>
  <c r="R2103" i="5"/>
  <c r="E2103" i="5"/>
  <c r="X2103" i="5" s="1"/>
  <c r="G2104" i="5"/>
  <c r="F2104" i="5"/>
  <c r="H2104" i="5"/>
  <c r="J2104" i="5"/>
  <c r="R2104" i="5"/>
  <c r="I2104" i="5"/>
  <c r="E2104" i="5"/>
  <c r="X2104" i="5" s="1"/>
  <c r="G2105" i="5"/>
  <c r="J2105" i="5"/>
  <c r="R2105" i="5"/>
  <c r="H2105" i="5"/>
  <c r="I2105" i="5"/>
  <c r="F2105" i="5"/>
  <c r="E2105" i="5"/>
  <c r="X2105" i="5" s="1"/>
  <c r="G2106" i="5"/>
  <c r="J2106" i="5"/>
  <c r="R2106" i="5"/>
  <c r="F2106" i="5"/>
  <c r="H2106" i="5"/>
  <c r="I2106" i="5"/>
  <c r="E2106" i="5"/>
  <c r="X2106"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R2110" i="5"/>
  <c r="F2110" i="5"/>
  <c r="G2110" i="5"/>
  <c r="J2110" i="5"/>
  <c r="I2110" i="5"/>
  <c r="H2110" i="5"/>
  <c r="E2110" i="5"/>
  <c r="X2110"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H2115" i="5"/>
  <c r="J2115" i="5"/>
  <c r="F2115" i="5"/>
  <c r="I2115" i="5"/>
  <c r="G2115" i="5"/>
  <c r="R2115" i="5"/>
  <c r="E2115" i="5"/>
  <c r="X2115" i="5" s="1"/>
  <c r="I2116" i="5"/>
  <c r="F2116" i="5"/>
  <c r="H2116" i="5"/>
  <c r="G2116" i="5"/>
  <c r="R2116" i="5"/>
  <c r="J2116" i="5"/>
  <c r="E2116" i="5"/>
  <c r="X2116"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H2122" i="5"/>
  <c r="R2122" i="5"/>
  <c r="I2122" i="5"/>
  <c r="F2122" i="5"/>
  <c r="J2122" i="5"/>
  <c r="G2122" i="5"/>
  <c r="E2122" i="5"/>
  <c r="X2122" i="5" s="1"/>
  <c r="J2123" i="5"/>
  <c r="G2123" i="5"/>
  <c r="R2123" i="5"/>
  <c r="F2123" i="5"/>
  <c r="H2123" i="5"/>
  <c r="I2123" i="5"/>
  <c r="E2123" i="5"/>
  <c r="X2123" i="5" s="1"/>
  <c r="I2124" i="5"/>
  <c r="G2124" i="5"/>
  <c r="J2124" i="5"/>
  <c r="R2124" i="5"/>
  <c r="H2124" i="5"/>
  <c r="F2124" i="5"/>
  <c r="E2124" i="5"/>
  <c r="X2124" i="5" s="1"/>
  <c r="G2125" i="5"/>
  <c r="R2125" i="5"/>
  <c r="J2125" i="5"/>
  <c r="H2125" i="5"/>
  <c r="F2125" i="5"/>
  <c r="I2125" i="5"/>
  <c r="E2125" i="5"/>
  <c r="X2125" i="5" s="1"/>
  <c r="R2126" i="5"/>
  <c r="F2126" i="5"/>
  <c r="I2126" i="5"/>
  <c r="G2126" i="5"/>
  <c r="H2126" i="5"/>
  <c r="J2126" i="5"/>
  <c r="E2126" i="5"/>
  <c r="X2126" i="5" s="1"/>
  <c r="G2127" i="5"/>
  <c r="H2127" i="5"/>
  <c r="I2127" i="5"/>
  <c r="J2127" i="5"/>
  <c r="R2127" i="5"/>
  <c r="F2127" i="5"/>
  <c r="E2127" i="5"/>
  <c r="X2127" i="5" s="1"/>
  <c r="G2128" i="5"/>
  <c r="I2128" i="5"/>
  <c r="J2128" i="5"/>
  <c r="R2128" i="5"/>
  <c r="H2128" i="5"/>
  <c r="F2128" i="5"/>
  <c r="E2128" i="5"/>
  <c r="X2128" i="5" s="1"/>
  <c r="G2129" i="5"/>
  <c r="R2129" i="5"/>
  <c r="H2129" i="5"/>
  <c r="I2129" i="5"/>
  <c r="F2129" i="5"/>
  <c r="J2129" i="5"/>
  <c r="E2129" i="5"/>
  <c r="X2129" i="5" s="1"/>
  <c r="V2130" i="5"/>
  <c r="G2130" i="5" s="1"/>
  <c r="F2131" i="5"/>
  <c r="G2131" i="5"/>
  <c r="H2131" i="5"/>
  <c r="I2131" i="5"/>
  <c r="J2131" i="5"/>
  <c r="R2131" i="5"/>
  <c r="E2131" i="5"/>
  <c r="X2131" i="5" s="1"/>
  <c r="R2132" i="5"/>
  <c r="G2132" i="5"/>
  <c r="I2132" i="5"/>
  <c r="H2132" i="5"/>
  <c r="F2132" i="5"/>
  <c r="J2132" i="5"/>
  <c r="E2132" i="5"/>
  <c r="X2132" i="5" s="1"/>
  <c r="H2133" i="5"/>
  <c r="G2133" i="5"/>
  <c r="I2133" i="5"/>
  <c r="J2133" i="5"/>
  <c r="R2133" i="5"/>
  <c r="F2133" i="5"/>
  <c r="E2133" i="5"/>
  <c r="X2133" i="5" s="1"/>
  <c r="J2134" i="5"/>
  <c r="I2134" i="5"/>
  <c r="R2134" i="5"/>
  <c r="G2134" i="5"/>
  <c r="F2134" i="5"/>
  <c r="H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R2142" i="5"/>
  <c r="F2142" i="5"/>
  <c r="H2142" i="5"/>
  <c r="I2142" i="5"/>
  <c r="J2142" i="5"/>
  <c r="G2142" i="5"/>
  <c r="E2142" i="5"/>
  <c r="X2142" i="5" s="1"/>
  <c r="G2143" i="5"/>
  <c r="F2143" i="5"/>
  <c r="H2143" i="5"/>
  <c r="I2143" i="5"/>
  <c r="J2143" i="5"/>
  <c r="R2143" i="5"/>
  <c r="E2143" i="5"/>
  <c r="X2143" i="5" s="1"/>
  <c r="I2144" i="5"/>
  <c r="G2144" i="5"/>
  <c r="J2144" i="5"/>
  <c r="R2144" i="5"/>
  <c r="H2144" i="5"/>
  <c r="F2144" i="5"/>
  <c r="E2144" i="5"/>
  <c r="X2144" i="5" s="1"/>
  <c r="G2145" i="5"/>
  <c r="R2145" i="5"/>
  <c r="I2145" i="5"/>
  <c r="H2145" i="5"/>
  <c r="F2145" i="5"/>
  <c r="J2145" i="5"/>
  <c r="E2145" i="5"/>
  <c r="X2145" i="5" s="1"/>
  <c r="G2146" i="5"/>
  <c r="J2146" i="5"/>
  <c r="R2146" i="5"/>
  <c r="F2146" i="5"/>
  <c r="H2146" i="5"/>
  <c r="I2146" i="5"/>
  <c r="E2146" i="5"/>
  <c r="X2146"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G2155" i="5"/>
  <c r="F2155" i="5"/>
  <c r="H2155" i="5"/>
  <c r="I2155" i="5"/>
  <c r="J2155" i="5"/>
  <c r="R2155" i="5"/>
  <c r="E2155" i="5"/>
  <c r="X2155" i="5" s="1"/>
  <c r="H2156" i="5"/>
  <c r="R2156" i="5"/>
  <c r="G2156" i="5"/>
  <c r="F2156" i="5"/>
  <c r="I2156" i="5"/>
  <c r="J2156" i="5"/>
  <c r="E2156" i="5"/>
  <c r="X2156" i="5" s="1"/>
  <c r="G2157" i="5"/>
  <c r="R2157" i="5"/>
  <c r="J2157" i="5"/>
  <c r="F2157" i="5"/>
  <c r="H2157" i="5"/>
  <c r="I2157" i="5"/>
  <c r="E2157" i="5"/>
  <c r="X2157" i="5" s="1"/>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H2161" i="5"/>
  <c r="I2161" i="5"/>
  <c r="R2161" i="5"/>
  <c r="G2161" i="5"/>
  <c r="F2161" i="5"/>
  <c r="J2161" i="5"/>
  <c r="E2161" i="5"/>
  <c r="X2161" i="5" s="1"/>
  <c r="G2162" i="5"/>
  <c r="J2162" i="5"/>
  <c r="R2162" i="5"/>
  <c r="F2162" i="5"/>
  <c r="H2162" i="5"/>
  <c r="I2162" i="5"/>
  <c r="E2162" i="5"/>
  <c r="X2162" i="5" s="1"/>
  <c r="I2163" i="5"/>
  <c r="H2163" i="5"/>
  <c r="F2163" i="5"/>
  <c r="G2163" i="5"/>
  <c r="J2163" i="5"/>
  <c r="R2163" i="5"/>
  <c r="E2163" i="5"/>
  <c r="X2163" i="5" s="1"/>
  <c r="G2164" i="5"/>
  <c r="F2164" i="5"/>
  <c r="H2164" i="5"/>
  <c r="J2164" i="5"/>
  <c r="I2164" i="5"/>
  <c r="R2164" i="5"/>
  <c r="E2164" i="5"/>
  <c r="X2164" i="5" s="1"/>
  <c r="G2165" i="5"/>
  <c r="H2165" i="5"/>
  <c r="I2165" i="5"/>
  <c r="J2165" i="5"/>
  <c r="R2165" i="5"/>
  <c r="F2165" i="5"/>
  <c r="E2165" i="5"/>
  <c r="X2165" i="5" s="1"/>
  <c r="J2166" i="5"/>
  <c r="H2166" i="5"/>
  <c r="F2166" i="5"/>
  <c r="G2166" i="5"/>
  <c r="R2166" i="5"/>
  <c r="I2166" i="5"/>
  <c r="E2166" i="5"/>
  <c r="X2166" i="5" s="1"/>
  <c r="F2167" i="5"/>
  <c r="R2167" i="5"/>
  <c r="H2167" i="5"/>
  <c r="J2167" i="5"/>
  <c r="G2167" i="5"/>
  <c r="I2167" i="5"/>
  <c r="E2167" i="5"/>
  <c r="X2167" i="5" s="1"/>
  <c r="F2168" i="5"/>
  <c r="I2168" i="5"/>
  <c r="H2168" i="5"/>
  <c r="G2168" i="5"/>
  <c r="J2168" i="5"/>
  <c r="R2168" i="5"/>
  <c r="E2168" i="5"/>
  <c r="X2168" i="5" s="1"/>
  <c r="G2169" i="5"/>
  <c r="H2169" i="5"/>
  <c r="I2169" i="5"/>
  <c r="J2169" i="5"/>
  <c r="R2169" i="5"/>
  <c r="F2169" i="5"/>
  <c r="E2169" i="5"/>
  <c r="X2169"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H2175" i="5"/>
  <c r="R2175" i="5"/>
  <c r="I2175" i="5"/>
  <c r="G2175" i="5"/>
  <c r="F2175" i="5"/>
  <c r="J2175" i="5"/>
  <c r="E2175" i="5"/>
  <c r="X2175" i="5" s="1"/>
  <c r="F2176" i="5"/>
  <c r="H2176" i="5"/>
  <c r="G2176" i="5"/>
  <c r="R2176" i="5"/>
  <c r="J2176" i="5"/>
  <c r="I2176" i="5"/>
  <c r="E2176" i="5"/>
  <c r="X2176" i="5" s="1"/>
  <c r="G2177" i="5"/>
  <c r="R2177" i="5"/>
  <c r="J2177" i="5"/>
  <c r="I2177" i="5"/>
  <c r="F2177" i="5"/>
  <c r="H2177" i="5"/>
  <c r="E2177" i="5"/>
  <c r="X2177" i="5" s="1"/>
  <c r="G2178" i="5"/>
  <c r="R2178" i="5"/>
  <c r="J2178" i="5"/>
  <c r="I2178" i="5"/>
  <c r="H2178" i="5"/>
  <c r="F2178" i="5"/>
  <c r="E2178" i="5"/>
  <c r="X2178" i="5" s="1"/>
  <c r="G2179" i="5"/>
  <c r="F2179" i="5"/>
  <c r="R2179" i="5"/>
  <c r="J2179" i="5"/>
  <c r="I2179" i="5"/>
  <c r="H2179" i="5"/>
  <c r="E2179" i="5"/>
  <c r="X2179" i="5" s="1"/>
  <c r="F2180" i="5"/>
  <c r="I2180" i="5"/>
  <c r="H2180" i="5"/>
  <c r="G2180" i="5"/>
  <c r="R2180" i="5"/>
  <c r="J2180" i="5"/>
  <c r="E2180" i="5"/>
  <c r="X2180" i="5" s="1"/>
  <c r="G2181" i="5"/>
  <c r="I2181" i="5"/>
  <c r="J2181" i="5"/>
  <c r="R2181" i="5"/>
  <c r="F2181" i="5"/>
  <c r="H2181" i="5"/>
  <c r="E2181" i="5"/>
  <c r="X2181" i="5" s="1"/>
  <c r="G2182" i="5"/>
  <c r="R2182" i="5"/>
  <c r="F2182" i="5"/>
  <c r="H2182" i="5"/>
  <c r="I2182" i="5"/>
  <c r="J2182" i="5"/>
  <c r="E2182" i="5"/>
  <c r="X2182" i="5" s="1"/>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G2186" i="5"/>
  <c r="I2186" i="5"/>
  <c r="R2186" i="5"/>
  <c r="J2186" i="5"/>
  <c r="F2186" i="5"/>
  <c r="H2186" i="5"/>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I2191" i="5"/>
  <c r="H2191" i="5"/>
  <c r="R2191" i="5"/>
  <c r="G2191" i="5"/>
  <c r="F2191" i="5"/>
  <c r="J2191" i="5"/>
  <c r="E2191" i="5"/>
  <c r="X2191" i="5" s="1"/>
  <c r="G2192" i="5"/>
  <c r="F2192" i="5"/>
  <c r="H2192" i="5"/>
  <c r="J2192" i="5"/>
  <c r="R2192" i="5"/>
  <c r="I2192" i="5"/>
  <c r="E2192" i="5"/>
  <c r="X2192" i="5" s="1"/>
  <c r="G2193" i="5"/>
  <c r="R2193" i="5"/>
  <c r="F2193" i="5"/>
  <c r="J2193" i="5"/>
  <c r="I2193" i="5"/>
  <c r="H2193" i="5"/>
  <c r="E2193" i="5"/>
  <c r="X2193" i="5" s="1"/>
  <c r="F2194" i="5"/>
  <c r="G2194" i="5"/>
  <c r="I2194" i="5"/>
  <c r="J2194" i="5"/>
  <c r="R2194" i="5"/>
  <c r="H2194" i="5"/>
  <c r="E2194" i="5"/>
  <c r="X2194" i="5" s="1"/>
  <c r="G2195" i="5"/>
  <c r="F2195" i="5"/>
  <c r="H2195" i="5"/>
  <c r="I2195" i="5"/>
  <c r="R2195" i="5"/>
  <c r="J2195" i="5"/>
  <c r="E2195" i="5"/>
  <c r="X2195" i="5" s="1"/>
  <c r="J2196" i="5"/>
  <c r="I2196" i="5"/>
  <c r="R2196" i="5"/>
  <c r="G2196" i="5"/>
  <c r="H2196" i="5"/>
  <c r="F2196" i="5"/>
  <c r="E2196" i="5"/>
  <c r="X2196" i="5" s="1"/>
  <c r="R2197" i="5"/>
  <c r="G2197" i="5"/>
  <c r="J2197" i="5"/>
  <c r="H2197" i="5"/>
  <c r="F2197" i="5"/>
  <c r="I2197" i="5"/>
  <c r="E2197" i="5"/>
  <c r="X2197" i="5" s="1"/>
  <c r="I2198" i="5"/>
  <c r="J2198" i="5"/>
  <c r="G2198" i="5"/>
  <c r="F2198" i="5"/>
  <c r="R2198" i="5"/>
  <c r="H2198" i="5"/>
  <c r="E2198" i="5"/>
  <c r="X2198" i="5" s="1"/>
  <c r="J2199" i="5"/>
  <c r="R2199" i="5"/>
  <c r="H2199" i="5"/>
  <c r="G2199" i="5"/>
  <c r="F2199" i="5"/>
  <c r="I2199" i="5"/>
  <c r="E2199" i="5"/>
  <c r="X2199" i="5" s="1"/>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G2203" i="5"/>
  <c r="F2203" i="5"/>
  <c r="H2203" i="5"/>
  <c r="I2203" i="5"/>
  <c r="R2203" i="5"/>
  <c r="J2203" i="5"/>
  <c r="E2203" i="5"/>
  <c r="X2203"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J2207" i="5"/>
  <c r="F2207" i="5"/>
  <c r="I2207" i="5"/>
  <c r="R2207" i="5"/>
  <c r="H2207" i="5"/>
  <c r="G2207" i="5"/>
  <c r="E2207" i="5"/>
  <c r="X2207" i="5" s="1"/>
  <c r="G2208" i="5"/>
  <c r="F2208" i="5"/>
  <c r="H2208" i="5"/>
  <c r="J2208" i="5"/>
  <c r="R2208" i="5"/>
  <c r="I2208" i="5"/>
  <c r="E2208" i="5"/>
  <c r="X2208" i="5" s="1"/>
  <c r="G2209" i="5"/>
  <c r="R2209" i="5"/>
  <c r="F2209" i="5"/>
  <c r="H2209" i="5"/>
  <c r="J2209" i="5"/>
  <c r="I2209" i="5"/>
  <c r="E2209" i="5"/>
  <c r="X2209" i="5" s="1"/>
  <c r="H2210" i="5"/>
  <c r="J2210" i="5"/>
  <c r="G2210" i="5"/>
  <c r="I2210" i="5"/>
  <c r="F2210" i="5"/>
  <c r="R2210" i="5"/>
  <c r="E2210" i="5"/>
  <c r="X2210" i="5" s="1"/>
  <c r="G2211" i="5"/>
  <c r="F2211" i="5"/>
  <c r="H2211" i="5"/>
  <c r="I2211" i="5"/>
  <c r="R2211" i="5"/>
  <c r="J2211" i="5"/>
  <c r="E2211" i="5"/>
  <c r="X2211" i="5" s="1"/>
  <c r="I2212" i="5"/>
  <c r="G2212" i="5"/>
  <c r="F2212" i="5"/>
  <c r="J2212" i="5"/>
  <c r="R2212" i="5"/>
  <c r="H2212" i="5"/>
  <c r="E2212" i="5"/>
  <c r="X2212"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G2216" i="5"/>
  <c r="F2216" i="5"/>
  <c r="H2216" i="5"/>
  <c r="J2216" i="5"/>
  <c r="R2216" i="5"/>
  <c r="I2216" i="5"/>
  <c r="E2216" i="5"/>
  <c r="X2216" i="5" s="1"/>
  <c r="H2217" i="5"/>
  <c r="J2217" i="5"/>
  <c r="I2217" i="5"/>
  <c r="G2217" i="5"/>
  <c r="R2217" i="5"/>
  <c r="F2217" i="5"/>
  <c r="E2217" i="5"/>
  <c r="X2217" i="5" s="1"/>
  <c r="R2218" i="5"/>
  <c r="G2218" i="5"/>
  <c r="J2218" i="5"/>
  <c r="I2218" i="5"/>
  <c r="F2218" i="5"/>
  <c r="H2218" i="5"/>
  <c r="E2218" i="5"/>
  <c r="X2218"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R2222" i="5"/>
  <c r="G2222" i="5"/>
  <c r="F2222" i="5"/>
  <c r="J2222" i="5"/>
  <c r="H2222" i="5"/>
  <c r="I2222" i="5"/>
  <c r="E2222" i="5"/>
  <c r="X2222" i="5" s="1"/>
  <c r="G2223" i="5"/>
  <c r="H2223" i="5"/>
  <c r="I2223" i="5"/>
  <c r="F2223" i="5"/>
  <c r="J2223" i="5"/>
  <c r="R2223" i="5"/>
  <c r="E2223" i="5"/>
  <c r="X2223" i="5" s="1"/>
  <c r="G2224" i="5"/>
  <c r="H2224" i="5"/>
  <c r="R2224" i="5"/>
  <c r="F2224" i="5"/>
  <c r="I2224" i="5"/>
  <c r="J2224" i="5"/>
  <c r="E2224" i="5"/>
  <c r="X2224" i="5" s="1"/>
  <c r="J2225" i="5"/>
  <c r="H2225" i="5"/>
  <c r="F2225" i="5"/>
  <c r="I2225" i="5"/>
  <c r="G2225" i="5"/>
  <c r="R2225" i="5"/>
  <c r="E2225" i="5"/>
  <c r="X2225" i="5" s="1"/>
  <c r="G2226" i="5"/>
  <c r="F2226" i="5"/>
  <c r="J2226" i="5"/>
  <c r="R2226" i="5"/>
  <c r="H2226" i="5"/>
  <c r="I2226" i="5"/>
  <c r="E2226" i="5"/>
  <c r="X2226" i="5" s="1"/>
  <c r="G2227" i="5"/>
  <c r="F2227" i="5"/>
  <c r="H2227" i="5"/>
  <c r="I2227" i="5"/>
  <c r="J2227" i="5"/>
  <c r="R2227" i="5"/>
  <c r="E2227" i="5"/>
  <c r="X2227" i="5" s="1"/>
  <c r="H2228" i="5"/>
  <c r="J2228" i="5"/>
  <c r="G2228" i="5"/>
  <c r="R2228" i="5"/>
  <c r="I2228" i="5"/>
  <c r="F2228" i="5"/>
  <c r="E2228" i="5"/>
  <c r="X2228"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G2232" i="5"/>
  <c r="J2232" i="5"/>
  <c r="F2232" i="5"/>
  <c r="I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7" i="5"/>
  <c r="J2237" i="5"/>
  <c r="I2237" i="5"/>
  <c r="H2237" i="5"/>
  <c r="R2237" i="5"/>
  <c r="G2237" i="5"/>
  <c r="E2237" i="5"/>
  <c r="X2237" i="5" s="1"/>
  <c r="F2238" i="5"/>
  <c r="G2238" i="5"/>
  <c r="H2238" i="5"/>
  <c r="I2238" i="5"/>
  <c r="J2238" i="5"/>
  <c r="R2238" i="5"/>
  <c r="E2238" i="5"/>
  <c r="X2238" i="5" s="1"/>
  <c r="H2239" i="5"/>
  <c r="G2239" i="5"/>
  <c r="F2239" i="5"/>
  <c r="I2239" i="5"/>
  <c r="J2239" i="5"/>
  <c r="R2239" i="5"/>
  <c r="E2239" i="5"/>
  <c r="X2239" i="5" s="1"/>
  <c r="G2240" i="5"/>
  <c r="F2240" i="5"/>
  <c r="J2240" i="5"/>
  <c r="R2240" i="5"/>
  <c r="H2240" i="5"/>
  <c r="I2240" i="5"/>
  <c r="E2240" i="5"/>
  <c r="X2240" i="5" s="1"/>
  <c r="R2241" i="5"/>
  <c r="J2241" i="5"/>
  <c r="H2241" i="5"/>
  <c r="I2241" i="5"/>
  <c r="G2241" i="5"/>
  <c r="F2241" i="5"/>
  <c r="E2241" i="5"/>
  <c r="X2241" i="5" s="1"/>
  <c r="R2242" i="5"/>
  <c r="G2242" i="5"/>
  <c r="F2242" i="5"/>
  <c r="H2242" i="5"/>
  <c r="I2242" i="5"/>
  <c r="J2242" i="5"/>
  <c r="E2242" i="5"/>
  <c r="X2242" i="5" s="1"/>
  <c r="G2243" i="5"/>
  <c r="F2243" i="5"/>
  <c r="H2243" i="5"/>
  <c r="I2243" i="5"/>
  <c r="J2243" i="5"/>
  <c r="R2243" i="5"/>
  <c r="E2243" i="5"/>
  <c r="X2243" i="5" s="1"/>
  <c r="G2244" i="5"/>
  <c r="F2244" i="5"/>
  <c r="H2244" i="5"/>
  <c r="J2244" i="5"/>
  <c r="R2244" i="5"/>
  <c r="I2244" i="5"/>
  <c r="E2244" i="5"/>
  <c r="X2244" i="5" s="1"/>
  <c r="F2245" i="5"/>
  <c r="G2245" i="5"/>
  <c r="I2245" i="5"/>
  <c r="R2245" i="5"/>
  <c r="J2245" i="5"/>
  <c r="H2245" i="5"/>
  <c r="E2245" i="5"/>
  <c r="X2245" i="5" s="1"/>
  <c r="G2246" i="5"/>
  <c r="F2246" i="5"/>
  <c r="R2246" i="5"/>
  <c r="H2246" i="5"/>
  <c r="I2246" i="5"/>
  <c r="J2246" i="5"/>
  <c r="E2246" i="5"/>
  <c r="X2246"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I2251" i="5" s="1"/>
  <c r="AB2251" i="5"/>
  <c r="R2252" i="5"/>
  <c r="H2252" i="5"/>
  <c r="J2252" i="5"/>
  <c r="F2252" i="5"/>
  <c r="I2252" i="5"/>
  <c r="G2252" i="5"/>
  <c r="E2252" i="5"/>
  <c r="X2252" i="5" s="1"/>
  <c r="F2253" i="5"/>
  <c r="G2253" i="5"/>
  <c r="J2253" i="5"/>
  <c r="R2253" i="5"/>
  <c r="H2253" i="5"/>
  <c r="I2253" i="5"/>
  <c r="E2253" i="5"/>
  <c r="X2253" i="5" s="1"/>
  <c r="R2254" i="5"/>
  <c r="G2254" i="5"/>
  <c r="H2254" i="5"/>
  <c r="I2254" i="5"/>
  <c r="J2254" i="5"/>
  <c r="F2254" i="5"/>
  <c r="E2254" i="5"/>
  <c r="X2254" i="5" s="1"/>
  <c r="AB2255" i="5"/>
  <c r="V2255" i="5"/>
  <c r="E2255" i="5" s="1"/>
  <c r="X2255" i="5" s="1"/>
  <c r="G2256" i="5"/>
  <c r="I2256" i="5"/>
  <c r="R2256" i="5"/>
  <c r="H2256" i="5"/>
  <c r="J2256" i="5"/>
  <c r="F2256" i="5"/>
  <c r="E2256" i="5"/>
  <c r="X2256" i="5" s="1"/>
  <c r="I2257" i="5"/>
  <c r="F2257" i="5"/>
  <c r="R2257" i="5"/>
  <c r="G2257" i="5"/>
  <c r="H2257" i="5"/>
  <c r="J2257" i="5"/>
  <c r="E2257" i="5"/>
  <c r="X2257" i="5" s="1"/>
  <c r="H2258" i="5"/>
  <c r="J2258" i="5"/>
  <c r="R2258" i="5"/>
  <c r="G2258" i="5"/>
  <c r="F2258" i="5"/>
  <c r="I2258" i="5"/>
  <c r="E2258" i="5"/>
  <c r="X2258" i="5" s="1"/>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F2264" i="5"/>
  <c r="H2264" i="5"/>
  <c r="I2264" i="5"/>
  <c r="G2264" i="5"/>
  <c r="J2264" i="5"/>
  <c r="R2264" i="5"/>
  <c r="E2264" i="5"/>
  <c r="X2264" i="5" s="1"/>
  <c r="I2265"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F2268" i="5"/>
  <c r="G2268" i="5"/>
  <c r="R2268" i="5"/>
  <c r="H2268" i="5"/>
  <c r="J2268" i="5"/>
  <c r="I2268" i="5"/>
  <c r="E2268" i="5"/>
  <c r="X2268" i="5" s="1"/>
  <c r="G2269" i="5"/>
  <c r="J2269" i="5"/>
  <c r="R2269" i="5"/>
  <c r="F2269" i="5"/>
  <c r="I2269" i="5"/>
  <c r="H2269" i="5"/>
  <c r="E2269" i="5"/>
  <c r="X2269" i="5" s="1"/>
  <c r="G2270" i="5"/>
  <c r="H2270" i="5"/>
  <c r="I2270" i="5"/>
  <c r="R2270" i="5"/>
  <c r="J2270" i="5"/>
  <c r="F2270" i="5"/>
  <c r="E2270" i="5"/>
  <c r="X2270" i="5" s="1"/>
  <c r="R2271" i="5"/>
  <c r="J2271" i="5"/>
  <c r="H2271" i="5"/>
  <c r="G2271" i="5"/>
  <c r="F2271" i="5"/>
  <c r="I2271" i="5"/>
  <c r="E2271" i="5"/>
  <c r="X2271" i="5" s="1"/>
  <c r="V2272" i="5"/>
  <c r="AB2272" i="5"/>
  <c r="G2273" i="5"/>
  <c r="J2273" i="5"/>
  <c r="F2273" i="5"/>
  <c r="H2273" i="5"/>
  <c r="I2273" i="5"/>
  <c r="R2273" i="5"/>
  <c r="E2273" i="5"/>
  <c r="X2273" i="5" s="1"/>
  <c r="G2274" i="5"/>
  <c r="F2274" i="5"/>
  <c r="I2274" i="5"/>
  <c r="H2274" i="5"/>
  <c r="J2274" i="5"/>
  <c r="R2274" i="5"/>
  <c r="E2274" i="5"/>
  <c r="X2274" i="5" s="1"/>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AB2279" i="5"/>
  <c r="H2280" i="5"/>
  <c r="I2280" i="5"/>
  <c r="G2280" i="5"/>
  <c r="F2280" i="5"/>
  <c r="R2280" i="5"/>
  <c r="J2280" i="5"/>
  <c r="E2280" i="5"/>
  <c r="X2280" i="5" s="1"/>
  <c r="AB2281" i="5"/>
  <c r="V2281" i="5"/>
  <c r="F2281" i="5" s="1"/>
  <c r="V2282" i="5"/>
  <c r="G2282" i="5" s="1"/>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V2289" i="5"/>
  <c r="I2289" i="5" s="1"/>
  <c r="AB2289" i="5"/>
  <c r="H2290" i="5"/>
  <c r="G2290" i="5"/>
  <c r="I2290" i="5"/>
  <c r="J2290" i="5"/>
  <c r="R2290" i="5"/>
  <c r="F2290" i="5"/>
  <c r="E2290" i="5"/>
  <c r="X2290" i="5" s="1"/>
  <c r="V2291" i="5"/>
  <c r="R2291" i="5" s="1"/>
  <c r="AB2291" i="5"/>
  <c r="R2292" i="5"/>
  <c r="H2292" i="5"/>
  <c r="I2292" i="5"/>
  <c r="F2292" i="5"/>
  <c r="J2292" i="5"/>
  <c r="G2292" i="5"/>
  <c r="E2292" i="5"/>
  <c r="X2292" i="5" s="1"/>
  <c r="I2293" i="5"/>
  <c r="G2293" i="5"/>
  <c r="H2293" i="5"/>
  <c r="F2293" i="5"/>
  <c r="J2293" i="5"/>
  <c r="R2293" i="5"/>
  <c r="E2293" i="5"/>
  <c r="X2293" i="5" s="1"/>
  <c r="F2294" i="5"/>
  <c r="G2294" i="5"/>
  <c r="H2294" i="5"/>
  <c r="I2294" i="5"/>
  <c r="J2294" i="5"/>
  <c r="R2294" i="5"/>
  <c r="E2294" i="5"/>
  <c r="X2294" i="5" s="1"/>
  <c r="R2295" i="5"/>
  <c r="G2295" i="5"/>
  <c r="J2295" i="5"/>
  <c r="F2295" i="5"/>
  <c r="H2295" i="5"/>
  <c r="I2295" i="5"/>
  <c r="E2295" i="5"/>
  <c r="X2295" i="5" s="1"/>
  <c r="V2296" i="5"/>
  <c r="AB2296" i="5"/>
  <c r="V2297" i="5"/>
  <c r="F2297" i="5" s="1"/>
  <c r="AB2297" i="5"/>
  <c r="H2298" i="5"/>
  <c r="G2298" i="5"/>
  <c r="I2298" i="5"/>
  <c r="J2298" i="5"/>
  <c r="R2298" i="5"/>
  <c r="F2298" i="5"/>
  <c r="E2298" i="5"/>
  <c r="X2298" i="5" s="1"/>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F2304" i="5"/>
  <c r="G2304" i="5"/>
  <c r="J2304" i="5"/>
  <c r="H2304" i="5"/>
  <c r="I2304" i="5"/>
  <c r="R2304" i="5"/>
  <c r="E2304" i="5"/>
  <c r="X2304" i="5" s="1"/>
  <c r="J2305" i="5"/>
  <c r="G2305" i="5"/>
  <c r="H2305" i="5"/>
  <c r="F2305" i="5"/>
  <c r="I2305" i="5"/>
  <c r="R2305" i="5"/>
  <c r="E2305" i="5"/>
  <c r="X2305" i="5" s="1"/>
  <c r="G2306" i="5"/>
  <c r="R2306" i="5"/>
  <c r="H2306" i="5"/>
  <c r="I2306" i="5"/>
  <c r="F2306" i="5"/>
  <c r="J2306" i="5"/>
  <c r="E2306" i="5"/>
  <c r="X2306" i="5" s="1"/>
  <c r="R2307" i="5"/>
  <c r="G2307" i="5"/>
  <c r="J2307" i="5"/>
  <c r="H2307" i="5"/>
  <c r="F2307" i="5"/>
  <c r="I2307" i="5"/>
  <c r="E2307" i="5"/>
  <c r="X2307" i="5" s="1"/>
  <c r="J2308" i="5"/>
  <c r="G2308" i="5"/>
  <c r="H2308" i="5"/>
  <c r="I2308" i="5"/>
  <c r="R2308" i="5"/>
  <c r="F2308" i="5"/>
  <c r="E2308" i="5"/>
  <c r="X2308" i="5" s="1"/>
  <c r="AB2309" i="5"/>
  <c r="V2309" i="5"/>
  <c r="G2309" i="5" s="1"/>
  <c r="G2310" i="5"/>
  <c r="F2310" i="5"/>
  <c r="H2310" i="5"/>
  <c r="I2310" i="5"/>
  <c r="J2310" i="5"/>
  <c r="R2310" i="5"/>
  <c r="E2310" i="5"/>
  <c r="X2310" i="5" s="1"/>
  <c r="G2311" i="5"/>
  <c r="F2311" i="5"/>
  <c r="J2311" i="5"/>
  <c r="R2311" i="5"/>
  <c r="H2311" i="5"/>
  <c r="I2311" i="5"/>
  <c r="E2311" i="5"/>
  <c r="X2311" i="5" s="1"/>
  <c r="G2312" i="5"/>
  <c r="J2312" i="5"/>
  <c r="H2312" i="5"/>
  <c r="F2312" i="5"/>
  <c r="I2312" i="5"/>
  <c r="R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V2316" i="5"/>
  <c r="AB2316" i="5"/>
  <c r="R2317" i="5"/>
  <c r="G2317" i="5"/>
  <c r="H2317" i="5"/>
  <c r="F2317" i="5"/>
  <c r="J2317" i="5"/>
  <c r="I2317" i="5"/>
  <c r="E2317" i="5"/>
  <c r="X2317" i="5" s="1"/>
  <c r="V2318" i="5"/>
  <c r="AB2318" i="5"/>
  <c r="G2319" i="5"/>
  <c r="J2319" i="5"/>
  <c r="R2319" i="5"/>
  <c r="F2319" i="5"/>
  <c r="H2319" i="5"/>
  <c r="I2319" i="5"/>
  <c r="E2319" i="5"/>
  <c r="X2319" i="5" s="1"/>
  <c r="AB2320" i="5"/>
  <c r="V2320" i="5"/>
  <c r="G2321" i="5"/>
  <c r="H2321" i="5"/>
  <c r="I2321" i="5"/>
  <c r="J2321" i="5"/>
  <c r="F2321" i="5"/>
  <c r="R2321" i="5"/>
  <c r="E2321" i="5"/>
  <c r="X2321" i="5" s="1"/>
  <c r="I2322" i="5"/>
  <c r="J2322" i="5"/>
  <c r="H2322" i="5"/>
  <c r="G2322" i="5"/>
  <c r="R2322" i="5"/>
  <c r="F2322" i="5"/>
  <c r="E2322" i="5"/>
  <c r="X2322" i="5" s="1"/>
  <c r="G2323" i="5"/>
  <c r="J2323" i="5"/>
  <c r="H2323" i="5"/>
  <c r="I2323" i="5"/>
  <c r="R2323" i="5"/>
  <c r="F2323" i="5"/>
  <c r="E2323" i="5"/>
  <c r="X2323" i="5" s="1"/>
  <c r="AB2324" i="5"/>
  <c r="V2324" i="5"/>
  <c r="F2325" i="5"/>
  <c r="J2325" i="5"/>
  <c r="G2325" i="5"/>
  <c r="I2325" i="5"/>
  <c r="H2325" i="5"/>
  <c r="R2325" i="5"/>
  <c r="E2325" i="5"/>
  <c r="X2325" i="5" s="1"/>
  <c r="G2326" i="5"/>
  <c r="I2326" i="5"/>
  <c r="H2326" i="5"/>
  <c r="R2326" i="5"/>
  <c r="J2326" i="5"/>
  <c r="F2326" i="5"/>
  <c r="E2326" i="5"/>
  <c r="X2326" i="5" s="1"/>
  <c r="J2327" i="5"/>
  <c r="I2327" i="5"/>
  <c r="R2327" i="5"/>
  <c r="H2327" i="5"/>
  <c r="G2327" i="5"/>
  <c r="F2327" i="5"/>
  <c r="E2327" i="5"/>
  <c r="X2327" i="5" s="1"/>
  <c r="AB2328" i="5"/>
  <c r="V2328" i="5"/>
  <c r="F2329" i="5"/>
  <c r="H2329" i="5"/>
  <c r="G2329" i="5"/>
  <c r="R2329" i="5"/>
  <c r="J2329" i="5"/>
  <c r="I2329" i="5"/>
  <c r="E2329" i="5"/>
  <c r="X2329" i="5" s="1"/>
  <c r="H2330" i="5"/>
  <c r="I2330" i="5"/>
  <c r="F2330" i="5"/>
  <c r="R2330" i="5"/>
  <c r="G2330" i="5"/>
  <c r="J2330" i="5"/>
  <c r="E2330" i="5"/>
  <c r="X2330" i="5" s="1"/>
  <c r="R2331" i="5"/>
  <c r="J2331" i="5"/>
  <c r="H2331" i="5"/>
  <c r="G2331" i="5"/>
  <c r="I2331" i="5"/>
  <c r="F2331" i="5"/>
  <c r="E2331" i="5"/>
  <c r="X2331" i="5" s="1"/>
  <c r="AB2332" i="5"/>
  <c r="V2332" i="5"/>
  <c r="I2333" i="5"/>
  <c r="G2333" i="5"/>
  <c r="R2333" i="5"/>
  <c r="H2333" i="5"/>
  <c r="J2333" i="5"/>
  <c r="F2333" i="5"/>
  <c r="E2333" i="5"/>
  <c r="X2333" i="5" s="1"/>
  <c r="H2334" i="5"/>
  <c r="I2334" i="5"/>
  <c r="F2334" i="5"/>
  <c r="J2334" i="5"/>
  <c r="R2334" i="5"/>
  <c r="G2334" i="5"/>
  <c r="E2334" i="5"/>
  <c r="X2334" i="5" s="1"/>
  <c r="G2335" i="5"/>
  <c r="I2335" i="5"/>
  <c r="F2335" i="5"/>
  <c r="J2335" i="5"/>
  <c r="R2335" i="5"/>
  <c r="H2335" i="5"/>
  <c r="E2335" i="5"/>
  <c r="X2335" i="5" s="1"/>
  <c r="V2336" i="5"/>
  <c r="AB2336" i="5"/>
  <c r="J2337" i="5"/>
  <c r="G2337" i="5"/>
  <c r="F2337" i="5"/>
  <c r="R2337" i="5"/>
  <c r="H2337" i="5"/>
  <c r="I2337" i="5"/>
  <c r="E2337" i="5"/>
  <c r="X2337" i="5" s="1"/>
  <c r="J2338" i="5"/>
  <c r="R2338" i="5"/>
  <c r="G2338" i="5"/>
  <c r="F2338" i="5"/>
  <c r="H2338" i="5"/>
  <c r="I2338" i="5"/>
  <c r="E2338" i="5"/>
  <c r="X2338" i="5" s="1"/>
  <c r="G2339" i="5"/>
  <c r="H2339" i="5"/>
  <c r="I2339" i="5"/>
  <c r="J2339" i="5"/>
  <c r="F2339" i="5"/>
  <c r="R2339" i="5"/>
  <c r="E2339" i="5"/>
  <c r="X2339" i="5" s="1"/>
  <c r="V2340" i="5"/>
  <c r="G2340" i="5" s="1"/>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5" i="5"/>
  <c r="J2345" i="5"/>
  <c r="G2345" i="5"/>
  <c r="H2345" i="5"/>
  <c r="I2345" i="5"/>
  <c r="R2345" i="5"/>
  <c r="E2345" i="5"/>
  <c r="X2345" i="5" s="1"/>
  <c r="F2346" i="5"/>
  <c r="G2346" i="5"/>
  <c r="I2346" i="5"/>
  <c r="R2346" i="5"/>
  <c r="H2346" i="5"/>
  <c r="J2346" i="5"/>
  <c r="E2346" i="5"/>
  <c r="X2346" i="5" s="1"/>
  <c r="G2347" i="5"/>
  <c r="F2347" i="5"/>
  <c r="R2347" i="5"/>
  <c r="H2347" i="5"/>
  <c r="I2347" i="5"/>
  <c r="J2347" i="5"/>
  <c r="E2347" i="5"/>
  <c r="X2347" i="5" s="1"/>
  <c r="V2348" i="5"/>
  <c r="AB2348" i="5"/>
  <c r="G2349" i="5"/>
  <c r="H2349" i="5"/>
  <c r="I2349" i="5"/>
  <c r="R2349" i="5"/>
  <c r="F2349" i="5"/>
  <c r="J2349" i="5"/>
  <c r="E2349" i="5"/>
  <c r="X2349" i="5" s="1"/>
  <c r="H2350" i="5"/>
  <c r="I2350" i="5"/>
  <c r="G2350" i="5"/>
  <c r="R2350" i="5"/>
  <c r="F2350" i="5"/>
  <c r="J2350" i="5"/>
  <c r="E2350" i="5"/>
  <c r="X2350" i="5" s="1"/>
  <c r="G2351" i="5"/>
  <c r="H2351" i="5"/>
  <c r="I2351" i="5"/>
  <c r="J2351" i="5"/>
  <c r="R2351" i="5"/>
  <c r="F2351" i="5"/>
  <c r="E2351" i="5"/>
  <c r="X2351" i="5" s="1"/>
  <c r="I2352" i="5"/>
  <c r="R2352" i="5"/>
  <c r="H2352" i="5"/>
  <c r="J2352" i="5"/>
  <c r="G2352" i="5"/>
  <c r="F2352" i="5"/>
  <c r="E2352" i="5"/>
  <c r="X2352" i="5" s="1"/>
  <c r="G2353" i="5"/>
  <c r="F2353" i="5"/>
  <c r="H2353" i="5"/>
  <c r="I2353" i="5"/>
  <c r="R2353" i="5"/>
  <c r="J2353" i="5"/>
  <c r="E2353" i="5"/>
  <c r="X2353" i="5" s="1"/>
  <c r="V2354" i="5"/>
  <c r="J2354" i="5" s="1"/>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I2358" i="5"/>
  <c r="H2358" i="5"/>
  <c r="R2358" i="5"/>
  <c r="J2358" i="5"/>
  <c r="G2358" i="5"/>
  <c r="F2358" i="5"/>
  <c r="E2358" i="5"/>
  <c r="X2358" i="5" s="1"/>
  <c r="G2359" i="5"/>
  <c r="H2359" i="5"/>
  <c r="I2359" i="5"/>
  <c r="J2359" i="5"/>
  <c r="R2359" i="5"/>
  <c r="F2359" i="5"/>
  <c r="E2359" i="5"/>
  <c r="X2359" i="5" s="1"/>
  <c r="G2360" i="5"/>
  <c r="R2360" i="5"/>
  <c r="I2360" i="5"/>
  <c r="J2360" i="5"/>
  <c r="F2360" i="5"/>
  <c r="H2360" i="5"/>
  <c r="E2360" i="5"/>
  <c r="X2360" i="5" s="1"/>
  <c r="R2361" i="5"/>
  <c r="F2361" i="5"/>
  <c r="G2361" i="5"/>
  <c r="H2361" i="5"/>
  <c r="J2361" i="5"/>
  <c r="I2361" i="5"/>
  <c r="E2361" i="5"/>
  <c r="X2361" i="5" s="1"/>
  <c r="AB2362" i="5"/>
  <c r="V2362" i="5"/>
  <c r="G2363" i="5"/>
  <c r="F2363" i="5"/>
  <c r="I2363" i="5"/>
  <c r="R2363" i="5"/>
  <c r="J2363" i="5"/>
  <c r="H2363" i="5"/>
  <c r="E2363" i="5"/>
  <c r="X2363" i="5" s="1"/>
  <c r="J2364" i="5"/>
  <c r="R2364" i="5"/>
  <c r="I2364" i="5"/>
  <c r="G2364" i="5"/>
  <c r="F2364" i="5"/>
  <c r="H2364" i="5"/>
  <c r="E2364" i="5"/>
  <c r="X2364" i="5" s="1"/>
  <c r="F2365" i="5"/>
  <c r="G2365" i="5"/>
  <c r="I2365" i="5"/>
  <c r="R2365" i="5"/>
  <c r="H2365" i="5"/>
  <c r="J2365" i="5"/>
  <c r="E2365" i="5"/>
  <c r="X2365" i="5" s="1"/>
  <c r="H2366" i="5"/>
  <c r="R2366" i="5"/>
  <c r="G2366" i="5"/>
  <c r="J2366" i="5"/>
  <c r="F2366" i="5"/>
  <c r="I2366" i="5"/>
  <c r="E2366" i="5"/>
  <c r="X2366" i="5" s="1"/>
  <c r="G2367" i="5"/>
  <c r="H2367" i="5"/>
  <c r="I2367" i="5"/>
  <c r="J2367" i="5"/>
  <c r="R2367" i="5"/>
  <c r="F2367" i="5"/>
  <c r="E2367" i="5"/>
  <c r="X2367" i="5" s="1"/>
  <c r="I2368" i="5"/>
  <c r="H2368" i="5"/>
  <c r="G2368" i="5"/>
  <c r="R2368" i="5"/>
  <c r="F2368" i="5"/>
  <c r="J2368" i="5"/>
  <c r="E2368" i="5"/>
  <c r="X2368" i="5" s="1"/>
  <c r="J2369" i="5"/>
  <c r="I2369" i="5"/>
  <c r="H2369" i="5"/>
  <c r="R2369" i="5"/>
  <c r="F2369" i="5"/>
  <c r="G2369" i="5"/>
  <c r="E2369" i="5"/>
  <c r="X2369" i="5" s="1"/>
  <c r="AB2370" i="5"/>
  <c r="V2370" i="5"/>
  <c r="G2370" i="5" s="1"/>
  <c r="G2371" i="5"/>
  <c r="F2371" i="5"/>
  <c r="I2371" i="5"/>
  <c r="R2371" i="5"/>
  <c r="J2371" i="5"/>
  <c r="H2371" i="5"/>
  <c r="E2371" i="5"/>
  <c r="X2371" i="5" s="1"/>
  <c r="G2372" i="5"/>
  <c r="F2372" i="5"/>
  <c r="H2372" i="5"/>
  <c r="I2372" i="5"/>
  <c r="J2372" i="5"/>
  <c r="R2372" i="5"/>
  <c r="E2372" i="5"/>
  <c r="X2372" i="5" s="1"/>
  <c r="G2373" i="5"/>
  <c r="F2373" i="5"/>
  <c r="I2373" i="5"/>
  <c r="R2373" i="5"/>
  <c r="H2373" i="5"/>
  <c r="J2373" i="5"/>
  <c r="E2373" i="5"/>
  <c r="X2373" i="5" s="1"/>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H2377" i="5"/>
  <c r="I2377" i="5"/>
  <c r="G2377" i="5"/>
  <c r="F2377" i="5"/>
  <c r="J2377" i="5"/>
  <c r="R2377" i="5"/>
  <c r="E2377" i="5"/>
  <c r="X2377" i="5" s="1"/>
  <c r="V2378" i="5"/>
  <c r="AB2378" i="5"/>
  <c r="G2379" i="5"/>
  <c r="J2379" i="5"/>
  <c r="F2379" i="5"/>
  <c r="R2379" i="5"/>
  <c r="I2379" i="5"/>
  <c r="H2379" i="5"/>
  <c r="E2379" i="5"/>
  <c r="X2379" i="5" s="1"/>
  <c r="V2380" i="5"/>
  <c r="AB2380" i="5"/>
  <c r="I2381" i="5"/>
  <c r="G2381" i="5"/>
  <c r="J2381" i="5"/>
  <c r="R2381" i="5"/>
  <c r="F2381" i="5"/>
  <c r="H2381" i="5"/>
  <c r="E2381" i="5"/>
  <c r="X2381" i="5" s="1"/>
  <c r="F2382" i="5"/>
  <c r="I2382" i="5"/>
  <c r="R2382" i="5"/>
  <c r="J2382" i="5"/>
  <c r="G2382" i="5"/>
  <c r="H2382" i="5"/>
  <c r="E2382" i="5"/>
  <c r="X2382" i="5" s="1"/>
  <c r="G2383" i="5"/>
  <c r="F2383" i="5"/>
  <c r="H2383" i="5"/>
  <c r="R2383" i="5"/>
  <c r="I2383" i="5"/>
  <c r="J2383" i="5"/>
  <c r="E2383" i="5"/>
  <c r="X2383" i="5" s="1"/>
  <c r="G2384" i="5"/>
  <c r="J2384" i="5"/>
  <c r="H2384" i="5"/>
  <c r="I2384" i="5"/>
  <c r="F2384" i="5"/>
  <c r="R2384" i="5"/>
  <c r="E2384" i="5"/>
  <c r="X2384" i="5" s="1"/>
  <c r="I2385" i="5"/>
  <c r="G2385" i="5"/>
  <c r="J2385" i="5"/>
  <c r="H2385" i="5"/>
  <c r="F2385" i="5"/>
  <c r="R2385" i="5"/>
  <c r="E2385" i="5"/>
  <c r="X2385" i="5" s="1"/>
  <c r="F2386" i="5"/>
  <c r="R2386" i="5"/>
  <c r="I2386" i="5"/>
  <c r="G2386" i="5"/>
  <c r="J2386" i="5"/>
  <c r="H2386" i="5"/>
  <c r="E2386" i="5"/>
  <c r="X2386" i="5" s="1"/>
  <c r="V2387" i="5"/>
  <c r="AB2387" i="5"/>
  <c r="V2388" i="5"/>
  <c r="G2388" i="5" s="1"/>
  <c r="AB2388" i="5"/>
  <c r="R2389" i="5"/>
  <c r="J2389" i="5"/>
  <c r="G2389" i="5"/>
  <c r="F2389" i="5"/>
  <c r="I2389" i="5"/>
  <c r="H2389" i="5"/>
  <c r="E2389" i="5"/>
  <c r="X2389" i="5" s="1"/>
  <c r="G2390" i="5"/>
  <c r="F2390" i="5"/>
  <c r="I2390" i="5"/>
  <c r="J2390" i="5"/>
  <c r="R2390" i="5"/>
  <c r="H2390" i="5"/>
  <c r="E2390" i="5"/>
  <c r="X2390" i="5" s="1"/>
  <c r="I2391" i="5"/>
  <c r="R2391" i="5"/>
  <c r="G2391" i="5"/>
  <c r="F2391" i="5"/>
  <c r="H2391" i="5"/>
  <c r="J2391" i="5"/>
  <c r="E2391" i="5"/>
  <c r="X2391" i="5" s="1"/>
  <c r="AB2392" i="5"/>
  <c r="V2392" i="5"/>
  <c r="H2392" i="5" s="1"/>
  <c r="G2393" i="5"/>
  <c r="H2393" i="5"/>
  <c r="I2393" i="5"/>
  <c r="J2393" i="5"/>
  <c r="R2393" i="5"/>
  <c r="F2393" i="5"/>
  <c r="E2393" i="5"/>
  <c r="X2393" i="5" s="1"/>
  <c r="V2394" i="5"/>
  <c r="F2394" i="5" s="1"/>
  <c r="AB2394" i="5"/>
  <c r="R2395" i="5"/>
  <c r="J2395" i="5"/>
  <c r="F2395" i="5"/>
  <c r="G2395" i="5"/>
  <c r="H2395" i="5"/>
  <c r="I2395" i="5"/>
  <c r="E2395" i="5"/>
  <c r="X2395" i="5" s="1"/>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AB2401" i="5"/>
  <c r="V2401" i="5"/>
  <c r="H2401" i="5" s="1"/>
  <c r="R2402" i="5"/>
  <c r="G2402" i="5"/>
  <c r="J2402" i="5"/>
  <c r="I2402" i="5"/>
  <c r="F2402" i="5"/>
  <c r="H2402" i="5"/>
  <c r="E2402" i="5"/>
  <c r="X2402" i="5" s="1"/>
  <c r="R2403" i="5"/>
  <c r="H2403" i="5"/>
  <c r="J2403" i="5"/>
  <c r="G2403" i="5"/>
  <c r="I2403" i="5"/>
  <c r="F2403" i="5"/>
  <c r="E2403" i="5"/>
  <c r="X2403" i="5" s="1"/>
  <c r="AB2404" i="5"/>
  <c r="V2404" i="5"/>
  <c r="G2404" i="5" s="1"/>
  <c r="AB2405" i="5"/>
  <c r="V2405" i="5"/>
  <c r="I2406" i="5"/>
  <c r="J2406" i="5"/>
  <c r="F2406" i="5"/>
  <c r="G2406" i="5"/>
  <c r="R2406" i="5"/>
  <c r="H2406" i="5"/>
  <c r="E2406" i="5"/>
  <c r="X2406" i="5" s="1"/>
  <c r="G2407" i="5"/>
  <c r="F2407" i="5"/>
  <c r="H2407" i="5"/>
  <c r="I2407" i="5"/>
  <c r="J2407" i="5"/>
  <c r="R2407" i="5"/>
  <c r="E2407" i="5"/>
  <c r="X2407" i="5" s="1"/>
  <c r="AB2408" i="5"/>
  <c r="V2408" i="5"/>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J2413" i="5"/>
  <c r="I2413" i="5"/>
  <c r="G2413" i="5"/>
  <c r="R2413" i="5"/>
  <c r="H2413" i="5"/>
  <c r="F2413" i="5"/>
  <c r="E2413" i="5"/>
  <c r="X2413" i="5" s="1"/>
  <c r="G2414" i="5"/>
  <c r="J2414" i="5"/>
  <c r="R2414" i="5"/>
  <c r="F2414" i="5"/>
  <c r="H2414" i="5"/>
  <c r="I2414" i="5"/>
  <c r="E2414" i="5"/>
  <c r="X2414" i="5" s="1"/>
  <c r="J2415" i="5"/>
  <c r="F2415" i="5"/>
  <c r="R2415" i="5"/>
  <c r="H2415" i="5"/>
  <c r="I2415" i="5"/>
  <c r="G2415" i="5"/>
  <c r="E2415" i="5"/>
  <c r="X2415" i="5" s="1"/>
  <c r="V2416" i="5"/>
  <c r="G2416" i="5" s="1"/>
  <c r="AB2416" i="5"/>
  <c r="AB2417" i="5"/>
  <c r="V2417" i="5"/>
  <c r="F2418" i="5"/>
  <c r="G2418" i="5"/>
  <c r="I2418" i="5"/>
  <c r="J2418" i="5"/>
  <c r="H2418" i="5"/>
  <c r="R2418" i="5"/>
  <c r="E2418" i="5"/>
  <c r="X2418" i="5" s="1"/>
  <c r="G2419" i="5"/>
  <c r="F2419" i="5"/>
  <c r="H2419" i="5"/>
  <c r="I2419" i="5"/>
  <c r="J2419" i="5"/>
  <c r="R2419" i="5"/>
  <c r="E2419" i="5"/>
  <c r="X2419" i="5" s="1"/>
  <c r="AB2420" i="5"/>
  <c r="V2420" i="5"/>
  <c r="AB2421" i="5"/>
  <c r="V2421" i="5"/>
  <c r="I2422" i="5"/>
  <c r="R2422" i="5"/>
  <c r="J2422" i="5"/>
  <c r="F2422" i="5"/>
  <c r="G2422" i="5"/>
  <c r="H2422" i="5"/>
  <c r="E2422" i="5"/>
  <c r="X2422" i="5" s="1"/>
  <c r="R2423" i="5"/>
  <c r="H2423" i="5"/>
  <c r="J2423" i="5"/>
  <c r="I2423" i="5"/>
  <c r="F2423" i="5"/>
  <c r="G2423" i="5"/>
  <c r="E2423" i="5"/>
  <c r="X2423" i="5" s="1"/>
  <c r="G2424" i="5"/>
  <c r="F2424" i="5"/>
  <c r="H2424" i="5"/>
  <c r="I2424" i="5"/>
  <c r="J2424" i="5"/>
  <c r="R2424" i="5"/>
  <c r="E2424" i="5"/>
  <c r="X2424" i="5" s="1"/>
  <c r="F2425" i="5"/>
  <c r="R2425" i="5"/>
  <c r="J2425" i="5"/>
  <c r="I2425" i="5"/>
  <c r="G2425" i="5"/>
  <c r="H2425" i="5"/>
  <c r="E2425" i="5"/>
  <c r="X2425" i="5" s="1"/>
  <c r="G2426" i="5"/>
  <c r="J2426" i="5"/>
  <c r="R2426" i="5"/>
  <c r="I2426" i="5"/>
  <c r="F2426" i="5"/>
  <c r="H2426" i="5"/>
  <c r="E2426" i="5"/>
  <c r="X2426" i="5" s="1"/>
  <c r="F2427" i="5"/>
  <c r="J2427" i="5"/>
  <c r="I2427" i="5"/>
  <c r="G2427" i="5"/>
  <c r="R2427" i="5"/>
  <c r="H2427" i="5"/>
  <c r="E2427" i="5"/>
  <c r="X2427" i="5" s="1"/>
  <c r="V2428" i="5"/>
  <c r="R2428" i="5" s="1"/>
  <c r="AB2428" i="5"/>
  <c r="G2429" i="5"/>
  <c r="H2429" i="5"/>
  <c r="I2429" i="5"/>
  <c r="J2429" i="5"/>
  <c r="R2429" i="5"/>
  <c r="F2429" i="5"/>
  <c r="E2429" i="5"/>
  <c r="X2429" i="5" s="1"/>
  <c r="H2430" i="5"/>
  <c r="J2430" i="5"/>
  <c r="G2430" i="5"/>
  <c r="F2430" i="5"/>
  <c r="R2430" i="5"/>
  <c r="I2430" i="5"/>
  <c r="E2430" i="5"/>
  <c r="X2430" i="5" s="1"/>
  <c r="G2431" i="5"/>
  <c r="R2431" i="5"/>
  <c r="F2431" i="5"/>
  <c r="J2431" i="5"/>
  <c r="I2431" i="5"/>
  <c r="H2431" i="5"/>
  <c r="E2431" i="5"/>
  <c r="X2431" i="5" s="1"/>
  <c r="J2432" i="5"/>
  <c r="G2432" i="5"/>
  <c r="I2432" i="5"/>
  <c r="H2432" i="5"/>
  <c r="R2432" i="5"/>
  <c r="F2432" i="5"/>
  <c r="E2432" i="5"/>
  <c r="X2432" i="5" s="1"/>
  <c r="V2433" i="5"/>
  <c r="AB2433" i="5"/>
  <c r="V2434" i="5"/>
  <c r="G2434" i="5" s="1"/>
  <c r="AB2434" i="5"/>
  <c r="F2435" i="5"/>
  <c r="G2435" i="5"/>
  <c r="H2435" i="5"/>
  <c r="I2435" i="5"/>
  <c r="R2435" i="5"/>
  <c r="J2435" i="5"/>
  <c r="E2435" i="5"/>
  <c r="X2435" i="5" s="1"/>
  <c r="G2436" i="5"/>
  <c r="R2436" i="5"/>
  <c r="H2436" i="5"/>
  <c r="I2436" i="5"/>
  <c r="J2436" i="5"/>
  <c r="F2436" i="5"/>
  <c r="E2436" i="5"/>
  <c r="X2436" i="5" s="1"/>
  <c r="I2437" i="5"/>
  <c r="G2437" i="5"/>
  <c r="H2437" i="5"/>
  <c r="J2437" i="5"/>
  <c r="R2437" i="5"/>
  <c r="F2437" i="5"/>
  <c r="E2437" i="5"/>
  <c r="X2437" i="5" s="1"/>
  <c r="AB2438" i="5"/>
  <c r="V2438" i="5"/>
  <c r="G2438" i="5" s="1"/>
  <c r="AB2439" i="5"/>
  <c r="V2439"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R2443" i="5"/>
  <c r="G2443" i="5"/>
  <c r="J2443" i="5"/>
  <c r="H2443" i="5"/>
  <c r="F2443" i="5"/>
  <c r="I2443" i="5"/>
  <c r="E2443" i="5"/>
  <c r="X2443" i="5" s="1"/>
  <c r="G2444" i="5"/>
  <c r="F2444" i="5"/>
  <c r="H2444" i="5"/>
  <c r="I2444" i="5"/>
  <c r="J2444" i="5"/>
  <c r="R2444" i="5"/>
  <c r="E2444" i="5"/>
  <c r="X2444" i="5" s="1"/>
  <c r="H2445" i="5"/>
  <c r="F2445" i="5"/>
  <c r="R2445" i="5"/>
  <c r="I2445" i="5"/>
  <c r="G2445" i="5"/>
  <c r="J2445" i="5"/>
  <c r="E2445" i="5"/>
  <c r="X2445" i="5" s="1"/>
  <c r="I2446" i="5"/>
  <c r="G2446" i="5"/>
  <c r="F2446" i="5"/>
  <c r="J2446" i="5"/>
  <c r="R2446" i="5"/>
  <c r="H2446" i="5"/>
  <c r="E2446" i="5"/>
  <c r="X2446" i="5" s="1"/>
  <c r="H2447" i="5"/>
  <c r="J2447" i="5"/>
  <c r="G2447" i="5"/>
  <c r="I2447" i="5"/>
  <c r="F2447" i="5"/>
  <c r="R2447" i="5"/>
  <c r="E2447" i="5"/>
  <c r="X2447" i="5" s="1"/>
  <c r="G2448" i="5"/>
  <c r="R2448" i="5"/>
  <c r="F2448" i="5"/>
  <c r="H2448" i="5"/>
  <c r="I2448" i="5"/>
  <c r="J2448" i="5"/>
  <c r="E2448" i="5"/>
  <c r="X2448" i="5" s="1"/>
  <c r="AB2449" i="5"/>
  <c r="V2449" i="5"/>
  <c r="G2450" i="5"/>
  <c r="F2450" i="5"/>
  <c r="I2450" i="5"/>
  <c r="J2450" i="5"/>
  <c r="R2450" i="5"/>
  <c r="H2450" i="5"/>
  <c r="E2450" i="5"/>
  <c r="X2450" i="5" s="1"/>
  <c r="J2451" i="5"/>
  <c r="I2451" i="5"/>
  <c r="R2451" i="5"/>
  <c r="H2451" i="5"/>
  <c r="G2451" i="5"/>
  <c r="F2451" i="5"/>
  <c r="E2451" i="5"/>
  <c r="X2451" i="5" s="1"/>
  <c r="G2452" i="5"/>
  <c r="F2452" i="5"/>
  <c r="H2452" i="5"/>
  <c r="I2452" i="5"/>
  <c r="J2452" i="5"/>
  <c r="R2452" i="5"/>
  <c r="E2452" i="5"/>
  <c r="X2452" i="5" s="1"/>
  <c r="J2453" i="5"/>
  <c r="I2453" i="5"/>
  <c r="G2453" i="5"/>
  <c r="H2453" i="5"/>
  <c r="F2453" i="5"/>
  <c r="R2453" i="5"/>
  <c r="E2453" i="5"/>
  <c r="X2453" i="5" s="1"/>
  <c r="I2454" i="5"/>
  <c r="G2454" i="5"/>
  <c r="H2454" i="5"/>
  <c r="J2454" i="5"/>
  <c r="F2454" i="5"/>
  <c r="R2454" i="5"/>
  <c r="E2454" i="5"/>
  <c r="X2454" i="5" s="1"/>
  <c r="V2455" i="5"/>
  <c r="AB2455" i="5"/>
  <c r="G2456" i="5"/>
  <c r="F2456" i="5"/>
  <c r="H2456" i="5"/>
  <c r="I2456" i="5"/>
  <c r="R2456" i="5"/>
  <c r="J2456" i="5"/>
  <c r="E2456" i="5"/>
  <c r="X2456" i="5" s="1"/>
  <c r="G2457" i="5"/>
  <c r="J2457" i="5"/>
  <c r="H2457" i="5"/>
  <c r="F2457" i="5"/>
  <c r="I2457" i="5"/>
  <c r="R2457" i="5"/>
  <c r="E2457" i="5"/>
  <c r="X2457" i="5" s="1"/>
  <c r="R2458" i="5"/>
  <c r="F2458" i="5"/>
  <c r="G2458" i="5"/>
  <c r="I2458" i="5"/>
  <c r="J2458" i="5"/>
  <c r="H2458" i="5"/>
  <c r="E2458" i="5"/>
  <c r="X2458" i="5" s="1"/>
  <c r="G2459" i="5"/>
  <c r="F2459" i="5"/>
  <c r="H2459" i="5"/>
  <c r="R2459" i="5"/>
  <c r="I2459" i="5"/>
  <c r="J2459" i="5"/>
  <c r="E2459" i="5"/>
  <c r="X2459" i="5" s="1"/>
  <c r="R2460" i="5"/>
  <c r="I2460" i="5"/>
  <c r="H2460" i="5"/>
  <c r="G2460" i="5"/>
  <c r="F2460" i="5"/>
  <c r="J2460" i="5"/>
  <c r="E2460" i="5"/>
  <c r="X2460" i="5" s="1"/>
  <c r="G2461" i="5"/>
  <c r="H2461" i="5"/>
  <c r="I2461" i="5"/>
  <c r="J2461" i="5"/>
  <c r="R2461" i="5"/>
  <c r="F2461" i="5"/>
  <c r="E2461" i="5"/>
  <c r="X2461" i="5" s="1"/>
  <c r="AB2462" i="5"/>
  <c r="V2462" i="5"/>
  <c r="G2463" i="5"/>
  <c r="R2463" i="5"/>
  <c r="H2463" i="5"/>
  <c r="F2463" i="5"/>
  <c r="I2463" i="5"/>
  <c r="J2463" i="5"/>
  <c r="E2463" i="5"/>
  <c r="X2463" i="5" s="1"/>
  <c r="AB2464" i="5"/>
  <c r="V2464" i="5"/>
  <c r="R2465" i="5"/>
  <c r="G2465" i="5"/>
  <c r="J2465" i="5"/>
  <c r="F2465" i="5"/>
  <c r="H2465" i="5"/>
  <c r="I2465" i="5"/>
  <c r="E2465" i="5"/>
  <c r="X2465" i="5" s="1"/>
  <c r="J2466" i="5"/>
  <c r="G2466" i="5"/>
  <c r="I2466" i="5"/>
  <c r="R2466" i="5"/>
  <c r="H2466" i="5"/>
  <c r="F2466" i="5"/>
  <c r="E2466" i="5"/>
  <c r="X2466" i="5" s="1"/>
  <c r="J2467" i="5"/>
  <c r="H2467" i="5"/>
  <c r="F2467" i="5"/>
  <c r="R2467" i="5"/>
  <c r="G2467" i="5"/>
  <c r="I2467" i="5"/>
  <c r="E2467" i="5"/>
  <c r="X2467" i="5" s="1"/>
  <c r="I2468" i="5"/>
  <c r="G2468" i="5"/>
  <c r="H2468" i="5"/>
  <c r="J2468" i="5"/>
  <c r="F2468" i="5"/>
  <c r="R2468" i="5"/>
  <c r="E2468" i="5"/>
  <c r="X2468" i="5" s="1"/>
  <c r="AB2469" i="5"/>
  <c r="V2469" i="5"/>
  <c r="I2470" i="5"/>
  <c r="G2470" i="5"/>
  <c r="J2470" i="5"/>
  <c r="R2470" i="5"/>
  <c r="F2470" i="5"/>
  <c r="H2470" i="5"/>
  <c r="E2470" i="5"/>
  <c r="X2470" i="5" s="1"/>
  <c r="R2471" i="5"/>
  <c r="G2471" i="5"/>
  <c r="F2471" i="5"/>
  <c r="I2471" i="5"/>
  <c r="J2471" i="5"/>
  <c r="H2471" i="5"/>
  <c r="E2471" i="5"/>
  <c r="X2471" i="5" s="1"/>
  <c r="J2472" i="5"/>
  <c r="G2472" i="5"/>
  <c r="F2472" i="5"/>
  <c r="H2472" i="5"/>
  <c r="I2472" i="5"/>
  <c r="R2472" i="5"/>
  <c r="E2472" i="5"/>
  <c r="X2472" i="5" s="1"/>
  <c r="R2473" i="5"/>
  <c r="G2473" i="5"/>
  <c r="F2473" i="5"/>
  <c r="J2473" i="5"/>
  <c r="I2473" i="5"/>
  <c r="H2473" i="5"/>
  <c r="E2473" i="5"/>
  <c r="X2473" i="5" s="1"/>
  <c r="I2474" i="5"/>
  <c r="G2474" i="5"/>
  <c r="F2474" i="5"/>
  <c r="J2474" i="5"/>
  <c r="R2474" i="5"/>
  <c r="H2474" i="5"/>
  <c r="E2474" i="5"/>
  <c r="X2474" i="5" s="1"/>
  <c r="V2475" i="5"/>
  <c r="AB2475" i="5"/>
  <c r="F2476" i="5"/>
  <c r="R2476" i="5"/>
  <c r="G2476" i="5"/>
  <c r="I2476" i="5"/>
  <c r="H2476" i="5"/>
  <c r="J2476" i="5"/>
  <c r="E2476" i="5"/>
  <c r="X2476" i="5" s="1"/>
  <c r="J2477" i="5"/>
  <c r="R2477" i="5"/>
  <c r="H2477" i="5"/>
  <c r="G2477" i="5"/>
  <c r="I2477" i="5"/>
  <c r="F2477" i="5"/>
  <c r="E2477" i="5"/>
  <c r="X2477" i="5" s="1"/>
  <c r="H2478" i="5"/>
  <c r="J2478" i="5"/>
  <c r="I2478" i="5"/>
  <c r="G2478" i="5"/>
  <c r="R2478" i="5"/>
  <c r="F2478" i="5"/>
  <c r="E2478" i="5"/>
  <c r="X2478" i="5" s="1"/>
  <c r="V2479" i="5"/>
  <c r="AB2479" i="5"/>
  <c r="H2480" i="5"/>
  <c r="J2480" i="5"/>
  <c r="G2480" i="5"/>
  <c r="F2480" i="5"/>
  <c r="I2480" i="5"/>
  <c r="R2480" i="5"/>
  <c r="E2480" i="5"/>
  <c r="X2480" i="5" s="1"/>
  <c r="G2481" i="5"/>
  <c r="J2481" i="5"/>
  <c r="R2481" i="5"/>
  <c r="F2481" i="5"/>
  <c r="I2481" i="5"/>
  <c r="H2481" i="5"/>
  <c r="E2481" i="5"/>
  <c r="X2481" i="5" s="1"/>
  <c r="G2482" i="5"/>
  <c r="F2482" i="5"/>
  <c r="H2482" i="5"/>
  <c r="R2482" i="5"/>
  <c r="I2482" i="5"/>
  <c r="J2482" i="5"/>
  <c r="E2482" i="5"/>
  <c r="X2482" i="5" s="1"/>
  <c r="G2483" i="5"/>
  <c r="I2483" i="5"/>
  <c r="J2483" i="5"/>
  <c r="F2483" i="5"/>
  <c r="H2483" i="5"/>
  <c r="R2483" i="5"/>
  <c r="E2483" i="5"/>
  <c r="X2483" i="5" s="1"/>
  <c r="I2484" i="5"/>
  <c r="G2484" i="5"/>
  <c r="R2484" i="5"/>
  <c r="H2484" i="5"/>
  <c r="J2484" i="5"/>
  <c r="F2484" i="5"/>
  <c r="E2484" i="5"/>
  <c r="X2484" i="5" s="1"/>
  <c r="F2485" i="5"/>
  <c r="G2485" i="5"/>
  <c r="J2485" i="5"/>
  <c r="I2485" i="5"/>
  <c r="H2485" i="5"/>
  <c r="R2485" i="5"/>
  <c r="E2485" i="5"/>
  <c r="X2485" i="5" s="1"/>
  <c r="F2486" i="5"/>
  <c r="H2486" i="5"/>
  <c r="R2486" i="5"/>
  <c r="J2486" i="5"/>
  <c r="I2486" i="5"/>
  <c r="G2486" i="5"/>
  <c r="E2486" i="5"/>
  <c r="X2486" i="5" s="1"/>
  <c r="H2487" i="5"/>
  <c r="F2487" i="5"/>
  <c r="G2487" i="5"/>
  <c r="J2487" i="5"/>
  <c r="R2487" i="5"/>
  <c r="I2487" i="5"/>
  <c r="E2487" i="5"/>
  <c r="X2487" i="5" s="1"/>
  <c r="G2488" i="5"/>
  <c r="J2488" i="5"/>
  <c r="R2488" i="5"/>
  <c r="H2488" i="5"/>
  <c r="I2488" i="5"/>
  <c r="F2488" i="5"/>
  <c r="E2488" i="5"/>
  <c r="X2488" i="5" s="1"/>
  <c r="I2489" i="5"/>
  <c r="H2489" i="5"/>
  <c r="G2489" i="5"/>
  <c r="J2489" i="5"/>
  <c r="F2489" i="5"/>
  <c r="R2489" i="5"/>
  <c r="E2489" i="5"/>
  <c r="X2489" i="5" s="1"/>
  <c r="J2490" i="5"/>
  <c r="I2490" i="5"/>
  <c r="F2490" i="5"/>
  <c r="G2490" i="5"/>
  <c r="H2490" i="5"/>
  <c r="R2490" i="5"/>
  <c r="E2490" i="5"/>
  <c r="X2490" i="5" s="1"/>
  <c r="F2491" i="5"/>
  <c r="J2491" i="5"/>
  <c r="H2491" i="5"/>
  <c r="I2491" i="5"/>
  <c r="G2491" i="5"/>
  <c r="R2491" i="5"/>
  <c r="E2491" i="5"/>
  <c r="X2491" i="5" s="1"/>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s="1"/>
  <c r="I92" i="5"/>
  <c r="R92" i="5"/>
  <c r="E92" i="5"/>
  <c r="X92" i="5" s="1"/>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s="1"/>
  <c r="F108" i="5"/>
  <c r="R108" i="5"/>
  <c r="H109" i="5"/>
  <c r="I109" i="5"/>
  <c r="I110" i="5"/>
  <c r="J110" i="5"/>
  <c r="F110" i="5"/>
  <c r="R110" i="5"/>
  <c r="H110" i="5"/>
  <c r="F111" i="5"/>
  <c r="R111" i="5"/>
  <c r="J111" i="5"/>
  <c r="H111" i="5"/>
  <c r="I111" i="5"/>
  <c r="R112" i="5"/>
  <c r="F112" i="5"/>
  <c r="I117" i="5"/>
  <c r="E117" i="5"/>
  <c r="X117" i="5" s="1"/>
  <c r="F118" i="5"/>
  <c r="H118" i="5"/>
  <c r="I118" i="5"/>
  <c r="J118" i="5"/>
  <c r="R118" i="5"/>
  <c r="F120" i="5"/>
  <c r="R120" i="5"/>
  <c r="E120" i="5"/>
  <c r="X120" i="5" s="1"/>
  <c r="I121" i="5"/>
  <c r="E121" i="5"/>
  <c r="X121" i="5" s="1"/>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s="1"/>
  <c r="H133" i="5"/>
  <c r="J133" i="5"/>
  <c r="R133" i="5"/>
  <c r="I133" i="5"/>
  <c r="F133" i="5"/>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s="1"/>
  <c r="F152" i="5"/>
  <c r="R152" i="5"/>
  <c r="E152" i="5"/>
  <c r="X152" i="5" s="1"/>
  <c r="H154" i="5"/>
  <c r="R154" i="5"/>
  <c r="J154" i="5"/>
  <c r="I154" i="5"/>
  <c r="F154" i="5"/>
  <c r="H157" i="5"/>
  <c r="I157" i="5"/>
  <c r="H158" i="5"/>
  <c r="R158" i="5"/>
  <c r="J158" i="5"/>
  <c r="I158" i="5"/>
  <c r="F158" i="5"/>
  <c r="R160" i="5"/>
  <c r="E160" i="5"/>
  <c r="X160" i="5" s="1"/>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s="1"/>
  <c r="H168" i="5"/>
  <c r="I168" i="5"/>
  <c r="I169" i="5"/>
  <c r="E169" i="5"/>
  <c r="X169" i="5" s="1"/>
  <c r="I170" i="5"/>
  <c r="H170" i="5"/>
  <c r="F170" i="5"/>
  <c r="R170" i="5"/>
  <c r="J170" i="5"/>
  <c r="F172" i="5"/>
  <c r="R172" i="5"/>
  <c r="I173" i="5"/>
  <c r="H173" i="5"/>
  <c r="F176" i="5"/>
  <c r="R176" i="5"/>
  <c r="J178" i="5"/>
  <c r="H178" i="5"/>
  <c r="F178" i="5"/>
  <c r="R178" i="5"/>
  <c r="I178" i="5"/>
  <c r="I181" i="5"/>
  <c r="E181" i="5"/>
  <c r="X181" i="5" s="1"/>
  <c r="I182" i="5"/>
  <c r="J182" i="5"/>
  <c r="F182" i="5"/>
  <c r="H182" i="5"/>
  <c r="R182" i="5"/>
  <c r="F184" i="5"/>
  <c r="R184" i="5"/>
  <c r="J186" i="5"/>
  <c r="I186" i="5"/>
  <c r="R186" i="5"/>
  <c r="F186" i="5"/>
  <c r="H186" i="5"/>
  <c r="E189" i="5"/>
  <c r="X189" i="5" s="1"/>
  <c r="I189" i="5"/>
  <c r="H189" i="5"/>
  <c r="F190" i="5"/>
  <c r="E190" i="5"/>
  <c r="X190" i="5" s="1"/>
  <c r="F192" i="5"/>
  <c r="E192" i="5"/>
  <c r="X192" i="5" s="1"/>
  <c r="R192" i="5"/>
  <c r="I193" i="5"/>
  <c r="E193" i="5"/>
  <c r="X193" i="5" s="1"/>
  <c r="E194" i="5"/>
  <c r="X194" i="5" s="1"/>
  <c r="H194" i="5"/>
  <c r="F194" i="5"/>
  <c r="R194" i="5"/>
  <c r="I194" i="5"/>
  <c r="J194" i="5"/>
  <c r="R196" i="5"/>
  <c r="F196" i="5"/>
  <c r="E196" i="5"/>
  <c r="X196" i="5" s="1"/>
  <c r="I197" i="5"/>
  <c r="J197" i="5"/>
  <c r="H197" i="5"/>
  <c r="R197" i="5"/>
  <c r="E197" i="5"/>
  <c r="X197" i="5" s="1"/>
  <c r="F197" i="5"/>
  <c r="F198" i="5"/>
  <c r="I198" i="5"/>
  <c r="J198" i="5"/>
  <c r="R198" i="5"/>
  <c r="H198" i="5"/>
  <c r="E198" i="5"/>
  <c r="X198" i="5" s="1"/>
  <c r="J200" i="5"/>
  <c r="R200" i="5"/>
  <c r="J202" i="5"/>
  <c r="I202" i="5"/>
  <c r="F202" i="5"/>
  <c r="R202" i="5"/>
  <c r="H202" i="5"/>
  <c r="F204" i="5"/>
  <c r="R204" i="5"/>
  <c r="I211" i="5"/>
  <c r="E211" i="5"/>
  <c r="X211" i="5" s="1"/>
  <c r="F211" i="5"/>
  <c r="R211" i="5"/>
  <c r="H211" i="5"/>
  <c r="J211" i="5"/>
  <c r="F212" i="5"/>
  <c r="E212" i="5"/>
  <c r="X212" i="5" s="1"/>
  <c r="H213" i="5"/>
  <c r="E213" i="5"/>
  <c r="X213" i="5" s="1"/>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s="1"/>
  <c r="I258" i="5"/>
  <c r="J258" i="5"/>
  <c r="H258" i="5"/>
  <c r="R258" i="5"/>
  <c r="F258" i="5"/>
  <c r="E260" i="5"/>
  <c r="X260" i="5" s="1"/>
  <c r="I260" i="5"/>
  <c r="H260" i="5"/>
  <c r="J260" i="5"/>
  <c r="J261" i="5"/>
  <c r="E261" i="5"/>
  <c r="X261" i="5" s="1"/>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s="1"/>
  <c r="J274" i="5"/>
  <c r="R274" i="5"/>
  <c r="H274" i="5"/>
  <c r="H282" i="5"/>
  <c r="J282" i="5"/>
  <c r="R282" i="5"/>
  <c r="F282" i="5"/>
  <c r="I282" i="5"/>
  <c r="F284" i="5"/>
  <c r="H284" i="5"/>
  <c r="R284" i="5"/>
  <c r="J284" i="5"/>
  <c r="I284" i="5"/>
  <c r="F288" i="5"/>
  <c r="R288" i="5"/>
  <c r="J288" i="5"/>
  <c r="E288" i="5"/>
  <c r="X288" i="5" s="1"/>
  <c r="H288" i="5"/>
  <c r="I288" i="5"/>
  <c r="I290" i="5"/>
  <c r="J290" i="5"/>
  <c r="R290" i="5"/>
  <c r="H290" i="5"/>
  <c r="F290" i="5"/>
  <c r="R294" i="5"/>
  <c r="F294" i="5"/>
  <c r="I294" i="5"/>
  <c r="J294" i="5"/>
  <c r="H294" i="5"/>
  <c r="F298" i="5"/>
  <c r="H298" i="5"/>
  <c r="J298" i="5"/>
  <c r="R298" i="5"/>
  <c r="I298" i="5"/>
  <c r="R300" i="5"/>
  <c r="F300" i="5"/>
  <c r="H300" i="5"/>
  <c r="I300" i="5"/>
  <c r="J300" i="5"/>
  <c r="E300" i="5"/>
  <c r="X300" i="5" s="1"/>
  <c r="E301" i="5"/>
  <c r="X301" i="5" s="1"/>
  <c r="F301" i="5"/>
  <c r="R301" i="5"/>
  <c r="H301" i="5"/>
  <c r="I301" i="5"/>
  <c r="J301" i="5"/>
  <c r="F303" i="5"/>
  <c r="R303" i="5"/>
  <c r="J303" i="5"/>
  <c r="I303" i="5"/>
  <c r="H303" i="5"/>
  <c r="F308" i="5"/>
  <c r="H308" i="5"/>
  <c r="R308" i="5"/>
  <c r="I308" i="5"/>
  <c r="J308" i="5"/>
  <c r="J309" i="5"/>
  <c r="H309" i="5"/>
  <c r="F309" i="5"/>
  <c r="R309" i="5"/>
  <c r="I309" i="5"/>
  <c r="J312" i="5"/>
  <c r="H312" i="5"/>
  <c r="F312" i="5"/>
  <c r="R312" i="5"/>
  <c r="I312" i="5"/>
  <c r="H314" i="5"/>
  <c r="E314" i="5"/>
  <c r="X314" i="5" s="1"/>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s="1"/>
  <c r="F321" i="5"/>
  <c r="J321" i="5"/>
  <c r="R321" i="5"/>
  <c r="I321" i="5"/>
  <c r="H321" i="5"/>
  <c r="F324" i="5"/>
  <c r="J324" i="5"/>
  <c r="I324" i="5"/>
  <c r="H324" i="5"/>
  <c r="R324" i="5"/>
  <c r="I325" i="5"/>
  <c r="J325" i="5"/>
  <c r="H325" i="5"/>
  <c r="F325" i="5"/>
  <c r="R325" i="5"/>
  <c r="I328" i="5"/>
  <c r="F328" i="5"/>
  <c r="H328" i="5"/>
  <c r="J328" i="5"/>
  <c r="R328" i="5"/>
  <c r="R331" i="5"/>
  <c r="F331" i="5"/>
  <c r="I331" i="5"/>
  <c r="E331" i="5"/>
  <c r="X331" i="5" s="1"/>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R360" i="5"/>
  <c r="J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s="1"/>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s="1"/>
  <c r="I387" i="5"/>
  <c r="R387" i="5"/>
  <c r="F387" i="5"/>
  <c r="H387" i="5"/>
  <c r="J388" i="5"/>
  <c r="I388" i="5"/>
  <c r="E388" i="5"/>
  <c r="X388" i="5" s="1"/>
  <c r="R388" i="5"/>
  <c r="F388" i="5"/>
  <c r="H388" i="5"/>
  <c r="I391" i="5"/>
  <c r="H391" i="5"/>
  <c r="F391" i="5"/>
  <c r="J391" i="5"/>
  <c r="E391" i="5"/>
  <c r="X391" i="5" s="1"/>
  <c r="R391" i="5"/>
  <c r="R392" i="5"/>
  <c r="F392" i="5"/>
  <c r="J392" i="5"/>
  <c r="I392" i="5"/>
  <c r="E392" i="5"/>
  <c r="X392" i="5" s="1"/>
  <c r="H392" i="5"/>
  <c r="J395" i="5"/>
  <c r="I395" i="5"/>
  <c r="H395" i="5"/>
  <c r="F395" i="5"/>
  <c r="R395" i="5"/>
  <c r="J396" i="5"/>
  <c r="H396" i="5"/>
  <c r="I396" i="5"/>
  <c r="R396" i="5"/>
  <c r="F396" i="5"/>
  <c r="I398" i="5"/>
  <c r="E398" i="5"/>
  <c r="X398" i="5" s="1"/>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s="1"/>
  <c r="R413" i="5"/>
  <c r="J413" i="5"/>
  <c r="I413" i="5"/>
  <c r="H413" i="5"/>
  <c r="J414" i="5"/>
  <c r="E414" i="5"/>
  <c r="X414" i="5" s="1"/>
  <c r="F415" i="5"/>
  <c r="R415" i="5"/>
  <c r="E415" i="5"/>
  <c r="X415" i="5" s="1"/>
  <c r="J415" i="5"/>
  <c r="I415" i="5"/>
  <c r="H415" i="5"/>
  <c r="F416" i="5"/>
  <c r="J416" i="5"/>
  <c r="R416" i="5"/>
  <c r="I416" i="5"/>
  <c r="H416" i="5"/>
  <c r="H419" i="5"/>
  <c r="R419" i="5"/>
  <c r="I419" i="5"/>
  <c r="J419" i="5"/>
  <c r="F419" i="5"/>
  <c r="R420" i="5"/>
  <c r="H420" i="5"/>
  <c r="I420" i="5"/>
  <c r="E420" i="5"/>
  <c r="X420" i="5" s="1"/>
  <c r="J420" i="5"/>
  <c r="F420" i="5"/>
  <c r="E421" i="5"/>
  <c r="X421" i="5" s="1"/>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s="1"/>
  <c r="H460" i="5"/>
  <c r="R460" i="5"/>
  <c r="F460" i="5"/>
  <c r="I460" i="5"/>
  <c r="J460" i="5"/>
  <c r="E460" i="5"/>
  <c r="X460" i="5" s="1"/>
  <c r="I463" i="5"/>
  <c r="H463" i="5"/>
  <c r="F463" i="5"/>
  <c r="R463" i="5"/>
  <c r="J463" i="5"/>
  <c r="H467" i="5"/>
  <c r="R467" i="5"/>
  <c r="F467" i="5"/>
  <c r="I467" i="5"/>
  <c r="J467" i="5"/>
  <c r="F470" i="5"/>
  <c r="R470" i="5"/>
  <c r="J470" i="5"/>
  <c r="I470" i="5"/>
  <c r="E470" i="5"/>
  <c r="X470" i="5" s="1"/>
  <c r="H470" i="5"/>
  <c r="H473" i="5"/>
  <c r="R473" i="5"/>
  <c r="I473" i="5"/>
  <c r="F473" i="5"/>
  <c r="J473" i="5"/>
  <c r="I475" i="5"/>
  <c r="F475" i="5"/>
  <c r="J475" i="5"/>
  <c r="R475" i="5"/>
  <c r="H475" i="5"/>
  <c r="E475" i="5"/>
  <c r="X475" i="5" s="1"/>
  <c r="I477" i="5"/>
  <c r="F477" i="5"/>
  <c r="E477" i="5"/>
  <c r="X477" i="5" s="1"/>
  <c r="J477" i="5"/>
  <c r="R477" i="5"/>
  <c r="H477" i="5"/>
  <c r="I478" i="5"/>
  <c r="J478" i="5"/>
  <c r="F478" i="5"/>
  <c r="R478" i="5"/>
  <c r="E478" i="5"/>
  <c r="X478" i="5" s="1"/>
  <c r="H478" i="5"/>
  <c r="R479" i="5"/>
  <c r="I479" i="5"/>
  <c r="F479" i="5"/>
  <c r="E479" i="5"/>
  <c r="X479" i="5" s="1"/>
  <c r="J479" i="5"/>
  <c r="H479" i="5"/>
  <c r="H480" i="5"/>
  <c r="I480" i="5"/>
  <c r="R480" i="5"/>
  <c r="J480" i="5"/>
  <c r="F480" i="5"/>
  <c r="I481" i="5"/>
  <c r="H481" i="5"/>
  <c r="J481" i="5"/>
  <c r="F481" i="5"/>
  <c r="R481" i="5"/>
  <c r="I482" i="5"/>
  <c r="F482" i="5"/>
  <c r="H482" i="5"/>
  <c r="J482" i="5"/>
  <c r="R482" i="5"/>
  <c r="I483" i="5"/>
  <c r="H483" i="5"/>
  <c r="F483" i="5"/>
  <c r="J483" i="5"/>
  <c r="R483" i="5"/>
  <c r="H484" i="5"/>
  <c r="E484" i="5"/>
  <c r="X484" i="5" s="1"/>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s="1"/>
  <c r="I498" i="5"/>
  <c r="H498" i="5"/>
  <c r="F498" i="5"/>
  <c r="H499" i="5"/>
  <c r="I499" i="5"/>
  <c r="R499" i="5"/>
  <c r="J499" i="5"/>
  <c r="F499" i="5"/>
  <c r="E499" i="5"/>
  <c r="X499" i="5" s="1"/>
  <c r="E502" i="5"/>
  <c r="X502" i="5" s="1"/>
  <c r="H502" i="5"/>
  <c r="F502" i="5"/>
  <c r="I502" i="5"/>
  <c r="R502" i="5"/>
  <c r="J502" i="5"/>
  <c r="I503" i="5"/>
  <c r="J503" i="5"/>
  <c r="H503" i="5"/>
  <c r="E503" i="5"/>
  <c r="X503" i="5" s="1"/>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s="1"/>
  <c r="J514" i="5"/>
  <c r="R514" i="5"/>
  <c r="F514" i="5"/>
  <c r="I515" i="5"/>
  <c r="H515" i="5"/>
  <c r="E515" i="5"/>
  <c r="X515" i="5" s="1"/>
  <c r="F515" i="5"/>
  <c r="J515" i="5"/>
  <c r="R515" i="5"/>
  <c r="I518" i="5"/>
  <c r="J518" i="5"/>
  <c r="F518" i="5"/>
  <c r="H518" i="5"/>
  <c r="R518" i="5"/>
  <c r="R519" i="5"/>
  <c r="E519" i="5"/>
  <c r="X519" i="5" s="1"/>
  <c r="I519" i="5"/>
  <c r="J519" i="5"/>
  <c r="H519" i="5"/>
  <c r="F519" i="5"/>
  <c r="H522" i="5"/>
  <c r="R522" i="5"/>
  <c r="E522" i="5"/>
  <c r="X522" i="5" s="1"/>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s="1"/>
  <c r="E547" i="5"/>
  <c r="X547" i="5" s="1"/>
  <c r="I547" i="5"/>
  <c r="H547" i="5"/>
  <c r="J547" i="5"/>
  <c r="F547" i="5"/>
  <c r="R547" i="5"/>
  <c r="E549" i="5"/>
  <c r="X549" i="5" s="1"/>
  <c r="R549" i="5"/>
  <c r="H549" i="5"/>
  <c r="I549" i="5"/>
  <c r="J549" i="5"/>
  <c r="F549" i="5"/>
  <c r="R550" i="5"/>
  <c r="F550" i="5"/>
  <c r="I550" i="5"/>
  <c r="E550" i="5"/>
  <c r="X550" i="5" s="1"/>
  <c r="H550" i="5"/>
  <c r="J550" i="5"/>
  <c r="H551" i="5"/>
  <c r="E551" i="5"/>
  <c r="X551" i="5" s="1"/>
  <c r="R551" i="5"/>
  <c r="F551" i="5"/>
  <c r="I551" i="5"/>
  <c r="J551" i="5"/>
  <c r="I552" i="5"/>
  <c r="R552" i="5"/>
  <c r="F552" i="5"/>
  <c r="H552" i="5"/>
  <c r="J552" i="5"/>
  <c r="I554" i="5"/>
  <c r="J554" i="5"/>
  <c r="R554" i="5"/>
  <c r="H554" i="5"/>
  <c r="F554" i="5"/>
  <c r="J555" i="5"/>
  <c r="F555" i="5"/>
  <c r="E555" i="5"/>
  <c r="X555" i="5" s="1"/>
  <c r="R555" i="5"/>
  <c r="J557" i="5"/>
  <c r="I557" i="5"/>
  <c r="H557" i="5"/>
  <c r="E557" i="5"/>
  <c r="X557" i="5" s="1"/>
  <c r="F557" i="5"/>
  <c r="R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E565" i="5"/>
  <c r="X565" i="5" s="1"/>
  <c r="F565" i="5"/>
  <c r="I565" i="5"/>
  <c r="J565" i="5"/>
  <c r="R565" i="5"/>
  <c r="H565" i="5"/>
  <c r="H567" i="5"/>
  <c r="R567" i="5"/>
  <c r="J567" i="5"/>
  <c r="F567" i="5"/>
  <c r="E567" i="5"/>
  <c r="X567" i="5" s="1"/>
  <c r="I567" i="5"/>
  <c r="I568" i="5"/>
  <c r="R568" i="5"/>
  <c r="J568" i="5"/>
  <c r="E568" i="5"/>
  <c r="X568" i="5" s="1"/>
  <c r="H568" i="5"/>
  <c r="F568" i="5"/>
  <c r="F569" i="5"/>
  <c r="R569" i="5"/>
  <c r="H569" i="5"/>
  <c r="I569" i="5"/>
  <c r="J569" i="5"/>
  <c r="J570" i="5"/>
  <c r="H570" i="5"/>
  <c r="E570" i="5"/>
  <c r="X570" i="5" s="1"/>
  <c r="I570" i="5"/>
  <c r="F570" i="5"/>
  <c r="R570" i="5"/>
  <c r="I571" i="5"/>
  <c r="H571" i="5"/>
  <c r="F571" i="5"/>
  <c r="J571" i="5"/>
  <c r="R571" i="5"/>
  <c r="I572" i="5"/>
  <c r="J572" i="5"/>
  <c r="R572" i="5"/>
  <c r="H572" i="5"/>
  <c r="E572" i="5"/>
  <c r="X572" i="5" s="1"/>
  <c r="F572" i="5"/>
  <c r="E573" i="5"/>
  <c r="X573" i="5" s="1"/>
  <c r="F573" i="5"/>
  <c r="E575" i="5"/>
  <c r="X575" i="5" s="1"/>
  <c r="I575" i="5"/>
  <c r="J581" i="5"/>
  <c r="E581" i="5"/>
  <c r="X581" i="5" s="1"/>
  <c r="I581" i="5"/>
  <c r="F581" i="5"/>
  <c r="R581" i="5"/>
  <c r="H581" i="5"/>
  <c r="R583" i="5"/>
  <c r="F583" i="5"/>
  <c r="J583" i="5"/>
  <c r="I583" i="5"/>
  <c r="H583" i="5"/>
  <c r="E583" i="5"/>
  <c r="X583" i="5" s="1"/>
  <c r="I585" i="5"/>
  <c r="J585" i="5"/>
  <c r="F585" i="5"/>
  <c r="R585" i="5"/>
  <c r="E585" i="5"/>
  <c r="X585" i="5" s="1"/>
  <c r="H585"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E593" i="5"/>
  <c r="X593" i="5" s="1"/>
  <c r="R593" i="5"/>
  <c r="I593" i="5"/>
  <c r="J593" i="5"/>
  <c r="H593" i="5"/>
  <c r="F593" i="5"/>
  <c r="I597" i="5"/>
  <c r="H597" i="5"/>
  <c r="F597" i="5"/>
  <c r="R597" i="5"/>
  <c r="J597" i="5"/>
  <c r="E597" i="5"/>
  <c r="X597" i="5" s="1"/>
  <c r="I599" i="5"/>
  <c r="E599" i="5"/>
  <c r="X599" i="5" s="1"/>
  <c r="R603" i="5"/>
  <c r="H603" i="5"/>
  <c r="F603" i="5"/>
  <c r="I603" i="5"/>
  <c r="E603" i="5"/>
  <c r="X603" i="5" s="1"/>
  <c r="J603" i="5"/>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E617" i="5"/>
  <c r="X617" i="5" s="1"/>
  <c r="I617" i="5"/>
  <c r="R617" i="5"/>
  <c r="F617" i="5"/>
  <c r="H617" i="5"/>
  <c r="J617" i="5"/>
  <c r="I619" i="5"/>
  <c r="R619" i="5"/>
  <c r="H619" i="5"/>
  <c r="J619" i="5"/>
  <c r="E619" i="5"/>
  <c r="X619" i="5" s="1"/>
  <c r="F619" i="5"/>
  <c r="H621" i="5"/>
  <c r="E621" i="5"/>
  <c r="X621" i="5" s="1"/>
  <c r="F621" i="5"/>
  <c r="J621" i="5"/>
  <c r="I621" i="5"/>
  <c r="R621" i="5"/>
  <c r="H623" i="5"/>
  <c r="J623" i="5"/>
  <c r="R623" i="5"/>
  <c r="F623" i="5"/>
  <c r="E623" i="5"/>
  <c r="X623" i="5" s="1"/>
  <c r="I623" i="5"/>
  <c r="E625" i="5"/>
  <c r="X625" i="5" s="1"/>
  <c r="H625" i="5"/>
  <c r="J625" i="5"/>
  <c r="F625" i="5"/>
  <c r="R625" i="5"/>
  <c r="I625" i="5"/>
  <c r="E627" i="5"/>
  <c r="X627" i="5" s="1"/>
  <c r="R627" i="5"/>
  <c r="H627" i="5"/>
  <c r="J627" i="5"/>
  <c r="F627" i="5"/>
  <c r="I627" i="5"/>
  <c r="J628" i="5"/>
  <c r="R628" i="5"/>
  <c r="F628" i="5"/>
  <c r="H628" i="5"/>
  <c r="I628" i="5"/>
  <c r="E628" i="5"/>
  <c r="X628" i="5" s="1"/>
  <c r="H629" i="5"/>
  <c r="F629" i="5"/>
  <c r="J629" i="5"/>
  <c r="I629" i="5"/>
  <c r="R629" i="5"/>
  <c r="E629" i="5"/>
  <c r="X629" i="5" s="1"/>
  <c r="H631" i="5"/>
  <c r="E631" i="5"/>
  <c r="X631" i="5" s="1"/>
  <c r="E635" i="5"/>
  <c r="X635" i="5" s="1"/>
  <c r="J635" i="5"/>
  <c r="H635" i="5"/>
  <c r="I635" i="5"/>
  <c r="F635" i="5"/>
  <c r="R635" i="5"/>
  <c r="F637" i="5"/>
  <c r="H637" i="5"/>
  <c r="I637" i="5"/>
  <c r="E637" i="5"/>
  <c r="X637" i="5" s="1"/>
  <c r="J637" i="5"/>
  <c r="R637" i="5"/>
  <c r="J641" i="5"/>
  <c r="R641" i="5"/>
  <c r="F641" i="5"/>
  <c r="E641" i="5"/>
  <c r="X641" i="5" s="1"/>
  <c r="I641" i="5"/>
  <c r="H641" i="5"/>
  <c r="R643" i="5"/>
  <c r="E643" i="5"/>
  <c r="X643" i="5" s="1"/>
  <c r="E645" i="5"/>
  <c r="X645" i="5" s="1"/>
  <c r="I645" i="5"/>
  <c r="J645" i="5"/>
  <c r="F645" i="5"/>
  <c r="R645" i="5"/>
  <c r="H645" i="5"/>
  <c r="E648" i="5"/>
  <c r="X648" i="5" s="1"/>
  <c r="I648" i="5"/>
  <c r="H648" i="5"/>
  <c r="F648" i="5"/>
  <c r="J648" i="5"/>
  <c r="R648" i="5"/>
  <c r="J651" i="5"/>
  <c r="E651" i="5"/>
  <c r="X651" i="5" s="1"/>
  <c r="F651" i="5"/>
  <c r="I651" i="5"/>
  <c r="H651" i="5"/>
  <c r="R651"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F660" i="5"/>
  <c r="I660" i="5"/>
  <c r="H660" i="5"/>
  <c r="E660" i="5"/>
  <c r="X660" i="5" s="1"/>
  <c r="H661" i="5"/>
  <c r="E661" i="5"/>
  <c r="X661" i="5" s="1"/>
  <c r="E663" i="5"/>
  <c r="X663" i="5" s="1"/>
  <c r="J663" i="5"/>
  <c r="F665" i="5"/>
  <c r="J665" i="5"/>
  <c r="I665" i="5"/>
  <c r="R665" i="5"/>
  <c r="E665" i="5"/>
  <c r="X665" i="5" s="1"/>
  <c r="H665" i="5"/>
  <c r="R667" i="5"/>
  <c r="E667" i="5"/>
  <c r="X667" i="5" s="1"/>
  <c r="H667" i="5"/>
  <c r="I667" i="5"/>
  <c r="J667" i="5"/>
  <c r="F667" i="5"/>
  <c r="H671" i="5"/>
  <c r="E671" i="5"/>
  <c r="X671" i="5" s="1"/>
  <c r="E673" i="5"/>
  <c r="X673" i="5" s="1"/>
  <c r="J673" i="5"/>
  <c r="F673" i="5"/>
  <c r="R673" i="5"/>
  <c r="I673" i="5"/>
  <c r="H673" i="5"/>
  <c r="J675" i="5"/>
  <c r="H675" i="5"/>
  <c r="I675" i="5"/>
  <c r="R675" i="5"/>
  <c r="E675" i="5"/>
  <c r="X675" i="5" s="1"/>
  <c r="F675" i="5"/>
  <c r="E677" i="5"/>
  <c r="X677" i="5" s="1"/>
  <c r="R677" i="5"/>
  <c r="R679" i="5"/>
  <c r="E679" i="5"/>
  <c r="X679" i="5" s="1"/>
  <c r="F680" i="5"/>
  <c r="I680" i="5"/>
  <c r="J680" i="5"/>
  <c r="R680" i="5"/>
  <c r="E680" i="5"/>
  <c r="X680" i="5" s="1"/>
  <c r="H680" i="5"/>
  <c r="I681" i="5"/>
  <c r="H681" i="5"/>
  <c r="E681" i="5"/>
  <c r="X681" i="5" s="1"/>
  <c r="F681" i="5"/>
  <c r="J681"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R688" i="5"/>
  <c r="E688" i="5"/>
  <c r="X688" i="5" s="1"/>
  <c r="J688" i="5"/>
  <c r="H688" i="5"/>
  <c r="F689" i="5"/>
  <c r="I689" i="5"/>
  <c r="J689" i="5"/>
  <c r="R689" i="5"/>
  <c r="H689" i="5"/>
  <c r="E689" i="5"/>
  <c r="X689" i="5" s="1"/>
  <c r="E690" i="5"/>
  <c r="X690" i="5" s="1"/>
  <c r="H690" i="5"/>
  <c r="F690" i="5"/>
  <c r="R690" i="5"/>
  <c r="I690" i="5"/>
  <c r="J690" i="5"/>
  <c r="R691" i="5"/>
  <c r="E691" i="5"/>
  <c r="X691" i="5" s="1"/>
  <c r="F691" i="5"/>
  <c r="J691" i="5"/>
  <c r="I691" i="5"/>
  <c r="H691" i="5"/>
  <c r="F692" i="5"/>
  <c r="I692" i="5"/>
  <c r="E692" i="5"/>
  <c r="X692" i="5" s="1"/>
  <c r="H692" i="5"/>
  <c r="J692" i="5"/>
  <c r="R692" i="5"/>
  <c r="H693" i="5"/>
  <c r="J693" i="5"/>
  <c r="E693" i="5"/>
  <c r="X693" i="5" s="1"/>
  <c r="F693" i="5"/>
  <c r="I693" i="5"/>
  <c r="R693" i="5"/>
  <c r="R695" i="5"/>
  <c r="E695" i="5"/>
  <c r="X695" i="5" s="1"/>
  <c r="J696" i="5"/>
  <c r="E696" i="5"/>
  <c r="X696" i="5" s="1"/>
  <c r="I696" i="5"/>
  <c r="H696" i="5"/>
  <c r="R696" i="5"/>
  <c r="F696" i="5"/>
  <c r="F697" i="5"/>
  <c r="E697" i="5"/>
  <c r="X697" i="5" s="1"/>
  <c r="I697" i="5"/>
  <c r="J697" i="5"/>
  <c r="R697" i="5"/>
  <c r="H697" i="5"/>
  <c r="F698" i="5"/>
  <c r="R698" i="5"/>
  <c r="J698" i="5"/>
  <c r="I698" i="5"/>
  <c r="E698" i="5"/>
  <c r="X698" i="5" s="1"/>
  <c r="H698" i="5"/>
  <c r="F699" i="5"/>
  <c r="R699" i="5"/>
  <c r="H699" i="5"/>
  <c r="E699" i="5"/>
  <c r="X699" i="5" s="1"/>
  <c r="J699" i="5"/>
  <c r="I699" i="5"/>
  <c r="E700" i="5"/>
  <c r="X700" i="5" s="1"/>
  <c r="R700" i="5"/>
  <c r="J700" i="5"/>
  <c r="F700" i="5"/>
  <c r="I700" i="5"/>
  <c r="H700" i="5"/>
  <c r="E701" i="5"/>
  <c r="X701" i="5" s="1"/>
  <c r="H701" i="5"/>
  <c r="R701" i="5"/>
  <c r="J701" i="5"/>
  <c r="F701" i="5"/>
  <c r="I701" i="5"/>
  <c r="J702" i="5"/>
  <c r="I702" i="5"/>
  <c r="H702" i="5"/>
  <c r="R702" i="5"/>
  <c r="F702" i="5"/>
  <c r="I703" i="5"/>
  <c r="H703" i="5"/>
  <c r="E703" i="5"/>
  <c r="X703" i="5" s="1"/>
  <c r="J703" i="5"/>
  <c r="F703" i="5"/>
  <c r="R703" i="5"/>
  <c r="H704" i="5"/>
  <c r="E704" i="5"/>
  <c r="X704" i="5" s="1"/>
  <c r="I704" i="5"/>
  <c r="J704" i="5"/>
  <c r="R704" i="5"/>
  <c r="F704" i="5"/>
  <c r="F705" i="5"/>
  <c r="I705" i="5"/>
  <c r="J705" i="5"/>
  <c r="R705" i="5"/>
  <c r="H705" i="5"/>
  <c r="H706" i="5"/>
  <c r="R706" i="5"/>
  <c r="I706" i="5"/>
  <c r="F706" i="5"/>
  <c r="J706" i="5"/>
  <c r="E706" i="5"/>
  <c r="X706" i="5" s="1"/>
  <c r="H707" i="5"/>
  <c r="F707" i="5"/>
  <c r="J707" i="5"/>
  <c r="I707" i="5"/>
  <c r="R707" i="5"/>
  <c r="E708" i="5"/>
  <c r="X708" i="5" s="1"/>
  <c r="H708" i="5"/>
  <c r="R708" i="5"/>
  <c r="F708" i="5"/>
  <c r="J708" i="5"/>
  <c r="I708" i="5"/>
  <c r="E709" i="5"/>
  <c r="X709" i="5" s="1"/>
  <c r="J709" i="5"/>
  <c r="J710" i="5"/>
  <c r="H710" i="5"/>
  <c r="R710" i="5"/>
  <c r="I710" i="5"/>
  <c r="F710" i="5"/>
  <c r="E710" i="5"/>
  <c r="X710" i="5" s="1"/>
  <c r="E711" i="5"/>
  <c r="X711" i="5" s="1"/>
  <c r="F711" i="5"/>
  <c r="E712" i="5"/>
  <c r="X712" i="5" s="1"/>
  <c r="R712" i="5"/>
  <c r="H712" i="5"/>
  <c r="I712" i="5"/>
  <c r="J712" i="5"/>
  <c r="F712" i="5"/>
  <c r="H713" i="5"/>
  <c r="F713" i="5"/>
  <c r="R713" i="5"/>
  <c r="E713" i="5"/>
  <c r="X713" i="5" s="1"/>
  <c r="J713" i="5"/>
  <c r="I713" i="5"/>
  <c r="F714" i="5"/>
  <c r="E714" i="5"/>
  <c r="X714" i="5" s="1"/>
  <c r="R714" i="5"/>
  <c r="H714" i="5"/>
  <c r="J714" i="5"/>
  <c r="I714" i="5"/>
  <c r="H715" i="5"/>
  <c r="I715" i="5"/>
  <c r="J715" i="5"/>
  <c r="F715" i="5"/>
  <c r="E715" i="5"/>
  <c r="X715" i="5" s="1"/>
  <c r="R715" i="5"/>
  <c r="E717" i="5"/>
  <c r="X717" i="5" s="1"/>
  <c r="H717" i="5"/>
  <c r="R718" i="5"/>
  <c r="F718" i="5"/>
  <c r="I718" i="5"/>
  <c r="H718" i="5"/>
  <c r="E718" i="5"/>
  <c r="X718" i="5" s="1"/>
  <c r="J718" i="5"/>
  <c r="F719" i="5"/>
  <c r="E719" i="5"/>
  <c r="X719" i="5" s="1"/>
  <c r="F720" i="5"/>
  <c r="I720" i="5"/>
  <c r="E720" i="5"/>
  <c r="X720" i="5" s="1"/>
  <c r="J720" i="5"/>
  <c r="H720" i="5"/>
  <c r="R720" i="5"/>
  <c r="F721" i="5"/>
  <c r="E721" i="5"/>
  <c r="X721" i="5" s="1"/>
  <c r="I721" i="5"/>
  <c r="H721" i="5"/>
  <c r="R721" i="5"/>
  <c r="J721" i="5"/>
  <c r="H722" i="5"/>
  <c r="I722" i="5"/>
  <c r="J722" i="5"/>
  <c r="E722" i="5"/>
  <c r="X722" i="5" s="1"/>
  <c r="F722" i="5"/>
  <c r="R722" i="5"/>
  <c r="E723" i="5"/>
  <c r="X723" i="5" s="1"/>
  <c r="H723" i="5"/>
  <c r="R723" i="5"/>
  <c r="F723" i="5"/>
  <c r="J723" i="5"/>
  <c r="I723" i="5"/>
  <c r="F724" i="5"/>
  <c r="J724" i="5"/>
  <c r="R724" i="5"/>
  <c r="E724" i="5"/>
  <c r="X724" i="5" s="1"/>
  <c r="I724" i="5"/>
  <c r="H724" i="5"/>
  <c r="R725" i="5"/>
  <c r="H725" i="5"/>
  <c r="I725" i="5"/>
  <c r="E725" i="5"/>
  <c r="X725" i="5" s="1"/>
  <c r="F725" i="5"/>
  <c r="J725" i="5"/>
  <c r="I726" i="5"/>
  <c r="H726" i="5"/>
  <c r="F726" i="5"/>
  <c r="E726" i="5"/>
  <c r="X726" i="5" s="1"/>
  <c r="R726" i="5"/>
  <c r="J726" i="5"/>
  <c r="I727" i="5"/>
  <c r="H727" i="5"/>
  <c r="F727" i="5"/>
  <c r="R727" i="5"/>
  <c r="J727" i="5"/>
  <c r="E727" i="5"/>
  <c r="X727" i="5" s="1"/>
  <c r="E728" i="5"/>
  <c r="X728" i="5" s="1"/>
  <c r="H728" i="5"/>
  <c r="F728" i="5"/>
  <c r="J728" i="5"/>
  <c r="I728" i="5"/>
  <c r="R728" i="5"/>
  <c r="J729" i="5"/>
  <c r="F729" i="5"/>
  <c r="E729" i="5"/>
  <c r="X729" i="5" s="1"/>
  <c r="I730" i="5"/>
  <c r="F730" i="5"/>
  <c r="H730" i="5"/>
  <c r="E730" i="5"/>
  <c r="X730" i="5" s="1"/>
  <c r="J730" i="5"/>
  <c r="R730" i="5"/>
  <c r="F731" i="5"/>
  <c r="R731" i="5"/>
  <c r="E731" i="5"/>
  <c r="X731" i="5" s="1"/>
  <c r="I731" i="5"/>
  <c r="H731" i="5"/>
  <c r="J731" i="5"/>
  <c r="I732" i="5"/>
  <c r="F732" i="5"/>
  <c r="E732" i="5"/>
  <c r="X732" i="5" s="1"/>
  <c r="R732" i="5"/>
  <c r="J732" i="5"/>
  <c r="H732" i="5"/>
  <c r="H733" i="5"/>
  <c r="F733" i="5"/>
  <c r="E733" i="5"/>
  <c r="X733" i="5" s="1"/>
  <c r="J733" i="5"/>
  <c r="R733" i="5"/>
  <c r="I733" i="5"/>
  <c r="E734" i="5"/>
  <c r="X734" i="5" s="1"/>
  <c r="H734" i="5"/>
  <c r="I734" i="5"/>
  <c r="R734" i="5"/>
  <c r="F734" i="5"/>
  <c r="J734" i="5"/>
  <c r="H735" i="5"/>
  <c r="J735" i="5"/>
  <c r="E735" i="5"/>
  <c r="X735" i="5" s="1"/>
  <c r="I735" i="5"/>
  <c r="F735" i="5"/>
  <c r="R735" i="5"/>
  <c r="E736" i="5"/>
  <c r="X736" i="5" s="1"/>
  <c r="H736" i="5"/>
  <c r="R736" i="5"/>
  <c r="I736" i="5"/>
  <c r="J736" i="5"/>
  <c r="F736" i="5"/>
  <c r="E738" i="5"/>
  <c r="X738" i="5" s="1"/>
  <c r="I738" i="5"/>
  <c r="R738" i="5"/>
  <c r="F738" i="5"/>
  <c r="H738" i="5"/>
  <c r="J738" i="5"/>
  <c r="I739" i="5"/>
  <c r="F739" i="5"/>
  <c r="E739" i="5"/>
  <c r="X739" i="5" s="1"/>
  <c r="R739" i="5"/>
  <c r="J739" i="5"/>
  <c r="H739" i="5"/>
  <c r="E740" i="5"/>
  <c r="X740" i="5" s="1"/>
  <c r="J740" i="5"/>
  <c r="R740" i="5"/>
  <c r="I740" i="5"/>
  <c r="F740" i="5"/>
  <c r="H740" i="5"/>
  <c r="F741" i="5"/>
  <c r="I741" i="5"/>
  <c r="R741" i="5"/>
  <c r="H741" i="5"/>
  <c r="J741" i="5"/>
  <c r="I742" i="5"/>
  <c r="F742" i="5"/>
  <c r="J742" i="5"/>
  <c r="H742" i="5"/>
  <c r="E742" i="5"/>
  <c r="X742" i="5" s="1"/>
  <c r="R742" i="5"/>
  <c r="E743" i="5"/>
  <c r="X743" i="5" s="1"/>
  <c r="H743" i="5"/>
  <c r="F743" i="5"/>
  <c r="R743" i="5"/>
  <c r="J743" i="5"/>
  <c r="I743" i="5"/>
  <c r="H744" i="5"/>
  <c r="I744" i="5"/>
  <c r="R744" i="5"/>
  <c r="J744" i="5"/>
  <c r="F744" i="5"/>
  <c r="E744" i="5"/>
  <c r="X744" i="5" s="1"/>
  <c r="F745" i="5"/>
  <c r="E745" i="5"/>
  <c r="X745" i="5" s="1"/>
  <c r="I746" i="5"/>
  <c r="H746" i="5"/>
  <c r="F746" i="5"/>
  <c r="R746" i="5"/>
  <c r="E746" i="5"/>
  <c r="X746" i="5" s="1"/>
  <c r="J746" i="5"/>
  <c r="F747" i="5"/>
  <c r="J747" i="5"/>
  <c r="E747" i="5"/>
  <c r="X747" i="5" s="1"/>
  <c r="H747" i="5"/>
  <c r="R747" i="5"/>
  <c r="I747" i="5"/>
  <c r="R749" i="5"/>
  <c r="E749" i="5"/>
  <c r="X749" i="5" s="1"/>
  <c r="F750" i="5"/>
  <c r="R750" i="5"/>
  <c r="I750" i="5"/>
  <c r="E750" i="5"/>
  <c r="X750" i="5" s="1"/>
  <c r="J750" i="5"/>
  <c r="H750" i="5"/>
  <c r="R751" i="5"/>
  <c r="E751" i="5"/>
  <c r="X751" i="5" s="1"/>
  <c r="I752" i="5"/>
  <c r="H752" i="5"/>
  <c r="J752" i="5"/>
  <c r="F752" i="5"/>
  <c r="R752" i="5"/>
  <c r="E752" i="5"/>
  <c r="X752" i="5" s="1"/>
  <c r="R754" i="5"/>
  <c r="J754" i="5"/>
  <c r="E754" i="5"/>
  <c r="X754" i="5" s="1"/>
  <c r="I754" i="5"/>
  <c r="H754" i="5"/>
  <c r="F754" i="5"/>
  <c r="F755" i="5"/>
  <c r="E755" i="5"/>
  <c r="X755" i="5" s="1"/>
  <c r="H755" i="5"/>
  <c r="J755" i="5"/>
  <c r="R755" i="5"/>
  <c r="I755" i="5"/>
  <c r="E756" i="5"/>
  <c r="X756" i="5" s="1"/>
  <c r="H756" i="5"/>
  <c r="H757" i="5"/>
  <c r="E757" i="5"/>
  <c r="X757" i="5" s="1"/>
  <c r="R757" i="5"/>
  <c r="J757" i="5"/>
  <c r="I757" i="5"/>
  <c r="F757" i="5"/>
  <c r="R758" i="5"/>
  <c r="E758" i="5"/>
  <c r="X758" i="5" s="1"/>
  <c r="I758" i="5"/>
  <c r="J758" i="5"/>
  <c r="H758" i="5"/>
  <c r="F758" i="5"/>
  <c r="H759" i="5"/>
  <c r="J759" i="5"/>
  <c r="E759" i="5"/>
  <c r="X759" i="5" s="1"/>
  <c r="R759" i="5"/>
  <c r="I759" i="5"/>
  <c r="F759" i="5"/>
  <c r="E760" i="5"/>
  <c r="X760" i="5" s="1"/>
  <c r="H760" i="5"/>
  <c r="R760" i="5"/>
  <c r="F760" i="5"/>
  <c r="J760" i="5"/>
  <c r="I760" i="5"/>
  <c r="I762" i="5"/>
  <c r="R762" i="5"/>
  <c r="H762" i="5"/>
  <c r="J762" i="5"/>
  <c r="F762" i="5"/>
  <c r="E762" i="5"/>
  <c r="X762" i="5" s="1"/>
  <c r="I763" i="5"/>
  <c r="E763" i="5"/>
  <c r="X763" i="5" s="1"/>
  <c r="R763" i="5"/>
  <c r="F763" i="5"/>
  <c r="H763" i="5"/>
  <c r="J763" i="5"/>
  <c r="J764" i="5"/>
  <c r="R764" i="5"/>
  <c r="H764" i="5"/>
  <c r="E764" i="5"/>
  <c r="X764" i="5" s="1"/>
  <c r="I764" i="5"/>
  <c r="F764" i="5"/>
  <c r="R765" i="5"/>
  <c r="E765" i="5"/>
  <c r="X765" i="5" s="1"/>
  <c r="R766" i="5"/>
  <c r="E766" i="5"/>
  <c r="X766" i="5" s="1"/>
  <c r="H767" i="5"/>
  <c r="E767" i="5"/>
  <c r="X767" i="5" s="1"/>
  <c r="R767" i="5"/>
  <c r="F767" i="5"/>
  <c r="I767" i="5"/>
  <c r="J767" i="5"/>
  <c r="R768" i="5"/>
  <c r="I768" i="5"/>
  <c r="J768" i="5"/>
  <c r="H768" i="5"/>
  <c r="F768" i="5"/>
  <c r="E768" i="5"/>
  <c r="X768" i="5" s="1"/>
  <c r="F769" i="5"/>
  <c r="I769" i="5"/>
  <c r="E769" i="5"/>
  <c r="X769" i="5" s="1"/>
  <c r="J769" i="5"/>
  <c r="H769" i="5"/>
  <c r="R769" i="5"/>
  <c r="J770" i="5"/>
  <c r="R770" i="5"/>
  <c r="I770" i="5"/>
  <c r="H770" i="5"/>
  <c r="F770" i="5"/>
  <c r="E770" i="5"/>
  <c r="X770" i="5" s="1"/>
  <c r="R771" i="5"/>
  <c r="H771" i="5"/>
  <c r="I771" i="5"/>
  <c r="J771" i="5"/>
  <c r="F771" i="5"/>
  <c r="E771" i="5"/>
  <c r="X771" i="5" s="1"/>
  <c r="R772" i="5"/>
  <c r="H772" i="5"/>
  <c r="F772" i="5"/>
  <c r="I772" i="5"/>
  <c r="J772" i="5"/>
  <c r="E772" i="5"/>
  <c r="X772" i="5" s="1"/>
  <c r="R775" i="5"/>
  <c r="H775" i="5"/>
  <c r="J775" i="5"/>
  <c r="E775" i="5"/>
  <c r="X775" i="5" s="1"/>
  <c r="F775" i="5"/>
  <c r="I775" i="5"/>
  <c r="F776" i="5"/>
  <c r="H776" i="5"/>
  <c r="J776" i="5"/>
  <c r="I776" i="5"/>
  <c r="R776" i="5"/>
  <c r="E776" i="5"/>
  <c r="X776" i="5" s="1"/>
  <c r="R777" i="5"/>
  <c r="I777" i="5"/>
  <c r="H777" i="5"/>
  <c r="J777" i="5"/>
  <c r="F777" i="5"/>
  <c r="E777" i="5"/>
  <c r="X777" i="5" s="1"/>
  <c r="I778" i="5"/>
  <c r="H778" i="5"/>
  <c r="F778" i="5"/>
  <c r="E778" i="5"/>
  <c r="X778" i="5" s="1"/>
  <c r="R778" i="5"/>
  <c r="J778" i="5"/>
  <c r="J779" i="5"/>
  <c r="R779" i="5"/>
  <c r="E779" i="5"/>
  <c r="X779" i="5" s="1"/>
  <c r="I779" i="5"/>
  <c r="F779" i="5"/>
  <c r="H779" i="5"/>
  <c r="I780" i="5"/>
  <c r="J780" i="5"/>
  <c r="F780" i="5"/>
  <c r="H780" i="5"/>
  <c r="R780" i="5"/>
  <c r="E780" i="5"/>
  <c r="X780" i="5" s="1"/>
  <c r="I781" i="5"/>
  <c r="F781" i="5"/>
  <c r="R781" i="5"/>
  <c r="H781" i="5"/>
  <c r="E781" i="5"/>
  <c r="X781" i="5" s="1"/>
  <c r="J781" i="5"/>
  <c r="E782" i="5"/>
  <c r="X782" i="5" s="1"/>
  <c r="R782" i="5"/>
  <c r="F783" i="5"/>
  <c r="H783" i="5"/>
  <c r="I783" i="5"/>
  <c r="R783" i="5"/>
  <c r="J783" i="5"/>
  <c r="E783" i="5"/>
  <c r="X783" i="5" s="1"/>
  <c r="H784" i="5"/>
  <c r="F784" i="5"/>
  <c r="J784" i="5"/>
  <c r="I784" i="5"/>
  <c r="R784" i="5"/>
  <c r="E784" i="5"/>
  <c r="X784" i="5" s="1"/>
  <c r="I785" i="5"/>
  <c r="F785" i="5"/>
  <c r="H785" i="5"/>
  <c r="E785" i="5"/>
  <c r="X785" i="5" s="1"/>
  <c r="J785" i="5"/>
  <c r="R785" i="5"/>
  <c r="J786" i="5"/>
  <c r="R786" i="5"/>
  <c r="E786" i="5"/>
  <c r="X786" i="5" s="1"/>
  <c r="I786" i="5"/>
  <c r="F786" i="5"/>
  <c r="H786" i="5"/>
  <c r="H787" i="5"/>
  <c r="F787" i="5"/>
  <c r="J787" i="5"/>
  <c r="E787" i="5"/>
  <c r="X787" i="5" s="1"/>
  <c r="R787" i="5"/>
  <c r="I787" i="5"/>
  <c r="E788" i="5"/>
  <c r="X788" i="5" s="1"/>
  <c r="I788" i="5"/>
  <c r="J788" i="5"/>
  <c r="H788" i="5"/>
  <c r="R788" i="5"/>
  <c r="F788" i="5"/>
  <c r="R789" i="5"/>
  <c r="H789" i="5"/>
  <c r="E789" i="5"/>
  <c r="X789" i="5" s="1"/>
  <c r="J789" i="5"/>
  <c r="I789" i="5"/>
  <c r="F789" i="5"/>
  <c r="F790" i="5"/>
  <c r="H790" i="5"/>
  <c r="I790" i="5"/>
  <c r="R790" i="5"/>
  <c r="J790" i="5"/>
  <c r="E790" i="5"/>
  <c r="X790" i="5" s="1"/>
  <c r="J791" i="5"/>
  <c r="R791" i="5"/>
  <c r="F791" i="5"/>
  <c r="H791" i="5"/>
  <c r="I791" i="5"/>
  <c r="E791" i="5"/>
  <c r="X791" i="5" s="1"/>
  <c r="E792" i="5"/>
  <c r="X792" i="5" s="1"/>
  <c r="I792" i="5"/>
  <c r="J792" i="5"/>
  <c r="F792" i="5"/>
  <c r="R792" i="5"/>
  <c r="H792" i="5"/>
  <c r="I794" i="5"/>
  <c r="R794" i="5"/>
  <c r="J794" i="5"/>
  <c r="F794" i="5"/>
  <c r="H794" i="5"/>
  <c r="J795" i="5"/>
  <c r="R795" i="5"/>
  <c r="I795" i="5"/>
  <c r="H795" i="5"/>
  <c r="F795" i="5"/>
  <c r="E795" i="5"/>
  <c r="X795" i="5" s="1"/>
  <c r="H796" i="5"/>
  <c r="R796" i="5"/>
  <c r="F796" i="5"/>
  <c r="I796" i="5"/>
  <c r="E796" i="5"/>
  <c r="X796" i="5" s="1"/>
  <c r="J796" i="5"/>
  <c r="E797" i="5"/>
  <c r="X797" i="5" s="1"/>
  <c r="R797" i="5"/>
  <c r="F797" i="5"/>
  <c r="I797" i="5"/>
  <c r="J797" i="5"/>
  <c r="H797" i="5"/>
  <c r="E798" i="5"/>
  <c r="X798" i="5" s="1"/>
  <c r="J798" i="5"/>
  <c r="F799" i="5"/>
  <c r="I799" i="5"/>
  <c r="E799" i="5"/>
  <c r="X799" i="5" s="1"/>
  <c r="J799" i="5"/>
  <c r="H799" i="5"/>
  <c r="R799" i="5"/>
  <c r="I800" i="5"/>
  <c r="H800" i="5"/>
  <c r="E800" i="5"/>
  <c r="X800" i="5" s="1"/>
  <c r="J800" i="5"/>
  <c r="R800" i="5"/>
  <c r="F800" i="5"/>
  <c r="H801" i="5"/>
  <c r="R801" i="5"/>
  <c r="F801" i="5"/>
  <c r="J801" i="5"/>
  <c r="I801" i="5"/>
  <c r="E801" i="5"/>
  <c r="X801" i="5" s="1"/>
  <c r="I802" i="5"/>
  <c r="E802" i="5"/>
  <c r="X802" i="5" s="1"/>
  <c r="J802" i="5"/>
  <c r="H802" i="5"/>
  <c r="F802" i="5"/>
  <c r="R802" i="5"/>
  <c r="E803" i="5"/>
  <c r="X803" i="5" s="1"/>
  <c r="R803" i="5"/>
  <c r="H803" i="5"/>
  <c r="J803" i="5"/>
  <c r="I803" i="5"/>
  <c r="F803" i="5"/>
  <c r="R804" i="5"/>
  <c r="I804" i="5"/>
  <c r="J804" i="5"/>
  <c r="E804" i="5"/>
  <c r="X804" i="5" s="1"/>
  <c r="F804" i="5"/>
  <c r="H804" i="5"/>
  <c r="H805" i="5"/>
  <c r="E805" i="5"/>
  <c r="X805" i="5" s="1"/>
  <c r="I805" i="5"/>
  <c r="F805" i="5"/>
  <c r="J805" i="5"/>
  <c r="R805" i="5"/>
  <c r="R806" i="5"/>
  <c r="I806" i="5"/>
  <c r="J806" i="5"/>
  <c r="F806" i="5"/>
  <c r="E806" i="5"/>
  <c r="X806" i="5" s="1"/>
  <c r="H806" i="5"/>
  <c r="F808" i="5"/>
  <c r="R808" i="5"/>
  <c r="H808" i="5"/>
  <c r="J808" i="5"/>
  <c r="E808" i="5"/>
  <c r="X808" i="5" s="1"/>
  <c r="I808" i="5"/>
  <c r="E809" i="5"/>
  <c r="X809" i="5" s="1"/>
  <c r="J809" i="5"/>
  <c r="F809" i="5"/>
  <c r="R809" i="5"/>
  <c r="H809" i="5"/>
  <c r="I809" i="5"/>
  <c r="I811" i="5"/>
  <c r="F811" i="5"/>
  <c r="E811" i="5"/>
  <c r="X811" i="5" s="1"/>
  <c r="H811" i="5"/>
  <c r="J811" i="5"/>
  <c r="R811" i="5"/>
  <c r="I812" i="5"/>
  <c r="J812" i="5"/>
  <c r="H812" i="5"/>
  <c r="F812" i="5"/>
  <c r="R812" i="5"/>
  <c r="E812" i="5"/>
  <c r="X812" i="5" s="1"/>
  <c r="J814" i="5"/>
  <c r="F814" i="5"/>
  <c r="R814" i="5"/>
  <c r="I814" i="5"/>
  <c r="H814" i="5"/>
  <c r="E814" i="5"/>
  <c r="X814" i="5" s="1"/>
  <c r="E815" i="5"/>
  <c r="X815" i="5" s="1"/>
  <c r="I815" i="5"/>
  <c r="F815" i="5"/>
  <c r="R815" i="5"/>
  <c r="J815" i="5"/>
  <c r="H815" i="5"/>
  <c r="H818" i="5"/>
  <c r="R818" i="5"/>
  <c r="F818" i="5"/>
  <c r="J818" i="5"/>
  <c r="I818" i="5"/>
  <c r="E818" i="5"/>
  <c r="X818" i="5" s="1"/>
  <c r="H819" i="5"/>
  <c r="I819" i="5"/>
  <c r="R819" i="5"/>
  <c r="J819" i="5"/>
  <c r="E819" i="5"/>
  <c r="X819" i="5" s="1"/>
  <c r="F819" i="5"/>
  <c r="R820" i="5"/>
  <c r="H820" i="5"/>
  <c r="F820" i="5"/>
  <c r="E820" i="5"/>
  <c r="X820" i="5" s="1"/>
  <c r="I820" i="5"/>
  <c r="J820" i="5"/>
  <c r="J821" i="5"/>
  <c r="I821" i="5"/>
  <c r="F821" i="5"/>
  <c r="R821" i="5"/>
  <c r="H821" i="5"/>
  <c r="E823" i="5"/>
  <c r="X823" i="5" s="1"/>
  <c r="F823" i="5"/>
  <c r="H823" i="5"/>
  <c r="R823" i="5"/>
  <c r="J823" i="5"/>
  <c r="I823" i="5"/>
  <c r="H824" i="5"/>
  <c r="J824" i="5"/>
  <c r="I824" i="5"/>
  <c r="R824" i="5"/>
  <c r="F824" i="5"/>
  <c r="E824" i="5"/>
  <c r="X824" i="5" s="1"/>
  <c r="J825" i="5"/>
  <c r="F825" i="5"/>
  <c r="R825" i="5"/>
  <c r="H825" i="5"/>
  <c r="I825" i="5"/>
  <c r="E826" i="5"/>
  <c r="X826" i="5" s="1"/>
  <c r="H826" i="5"/>
  <c r="J826" i="5"/>
  <c r="I826" i="5"/>
  <c r="F826" i="5"/>
  <c r="R826" i="5"/>
  <c r="F827" i="5"/>
  <c r="H827" i="5"/>
  <c r="R827" i="5"/>
  <c r="I827" i="5"/>
  <c r="J827" i="5"/>
  <c r="E827" i="5"/>
  <c r="X827" i="5" s="1"/>
  <c r="F828" i="5"/>
  <c r="E828" i="5"/>
  <c r="X828" i="5" s="1"/>
  <c r="J829" i="5"/>
  <c r="R829" i="5"/>
  <c r="F829" i="5"/>
  <c r="I829" i="5"/>
  <c r="H829" i="5"/>
  <c r="E829" i="5"/>
  <c r="X829" i="5" s="1"/>
  <c r="I830" i="5"/>
  <c r="R830" i="5"/>
  <c r="H830" i="5"/>
  <c r="F830" i="5"/>
  <c r="J830" i="5"/>
  <c r="E830" i="5"/>
  <c r="X830" i="5" s="1"/>
  <c r="F831" i="5"/>
  <c r="H831" i="5"/>
  <c r="I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F839" i="5"/>
  <c r="R839" i="5"/>
  <c r="H839" i="5"/>
  <c r="I839" i="5"/>
  <c r="J839" i="5"/>
  <c r="E841" i="5"/>
  <c r="X841" i="5" s="1"/>
  <c r="I841" i="5"/>
  <c r="J841" i="5"/>
  <c r="H841" i="5"/>
  <c r="R841" i="5"/>
  <c r="F841" i="5"/>
  <c r="R842" i="5"/>
  <c r="E842" i="5"/>
  <c r="X842" i="5" s="1"/>
  <c r="H842" i="5"/>
  <c r="F842" i="5"/>
  <c r="I842" i="5"/>
  <c r="J842" i="5"/>
  <c r="J843" i="5"/>
  <c r="F843" i="5"/>
  <c r="I843" i="5"/>
  <c r="R843" i="5"/>
  <c r="H843" i="5"/>
  <c r="E843" i="5"/>
  <c r="X843" i="5" s="1"/>
  <c r="R845" i="5"/>
  <c r="H845" i="5"/>
  <c r="E845" i="5"/>
  <c r="X845" i="5" s="1"/>
  <c r="J845" i="5"/>
  <c r="F845" i="5"/>
  <c r="I845" i="5"/>
  <c r="E847" i="5"/>
  <c r="X847" i="5" s="1"/>
  <c r="R847" i="5"/>
  <c r="F847" i="5"/>
  <c r="J847" i="5"/>
  <c r="H847" i="5"/>
  <c r="I847" i="5"/>
  <c r="H848" i="5"/>
  <c r="J848" i="5"/>
  <c r="E848" i="5"/>
  <c r="X848" i="5" s="1"/>
  <c r="R848" i="5"/>
  <c r="F848" i="5"/>
  <c r="I848" i="5"/>
  <c r="E849" i="5"/>
  <c r="X849" i="5" s="1"/>
  <c r="J849" i="5"/>
  <c r="R849" i="5"/>
  <c r="F849" i="5"/>
  <c r="H849" i="5"/>
  <c r="I849" i="5"/>
  <c r="J850" i="5"/>
  <c r="R850" i="5"/>
  <c r="E850" i="5"/>
  <c r="X850" i="5" s="1"/>
  <c r="I851" i="5"/>
  <c r="E851" i="5"/>
  <c r="X851" i="5" s="1"/>
  <c r="F854" i="5"/>
  <c r="I854" i="5"/>
  <c r="H854" i="5"/>
  <c r="E854" i="5"/>
  <c r="X854" i="5" s="1"/>
  <c r="R854" i="5"/>
  <c r="J854" i="5"/>
  <c r="E855" i="5"/>
  <c r="X855" i="5" s="1"/>
  <c r="H855" i="5"/>
  <c r="F855" i="5"/>
  <c r="I855" i="5"/>
  <c r="J855" i="5"/>
  <c r="R855" i="5"/>
  <c r="I856" i="5"/>
  <c r="E856" i="5"/>
  <c r="X856" i="5" s="1"/>
  <c r="F856" i="5"/>
  <c r="J856" i="5"/>
  <c r="H856" i="5"/>
  <c r="R856" i="5"/>
  <c r="E859" i="5"/>
  <c r="X859" i="5" s="1"/>
  <c r="R859" i="5"/>
  <c r="I859" i="5"/>
  <c r="H859" i="5"/>
  <c r="J859" i="5"/>
  <c r="F859" i="5"/>
  <c r="J860" i="5"/>
  <c r="H860" i="5"/>
  <c r="E860" i="5"/>
  <c r="X860" i="5" s="1"/>
  <c r="I860" i="5"/>
  <c r="R860" i="5"/>
  <c r="F860" i="5"/>
  <c r="H861" i="5"/>
  <c r="E861" i="5"/>
  <c r="X861" i="5" s="1"/>
  <c r="J861" i="5"/>
  <c r="R861" i="5"/>
  <c r="I861" i="5"/>
  <c r="F861" i="5"/>
  <c r="F863" i="5"/>
  <c r="H863" i="5"/>
  <c r="E863" i="5"/>
  <c r="X863" i="5" s="1"/>
  <c r="J863" i="5"/>
  <c r="R863" i="5"/>
  <c r="I863" i="5"/>
  <c r="E864" i="5"/>
  <c r="X864" i="5" s="1"/>
  <c r="J864" i="5"/>
  <c r="F864" i="5"/>
  <c r="H864" i="5"/>
  <c r="I864" i="5"/>
  <c r="R864" i="5"/>
  <c r="E866" i="5"/>
  <c r="X866" i="5" s="1"/>
  <c r="J866" i="5"/>
  <c r="F868" i="5"/>
  <c r="E868" i="5"/>
  <c r="X868" i="5" s="1"/>
  <c r="H871" i="5"/>
  <c r="E871" i="5"/>
  <c r="X871" i="5" s="1"/>
  <c r="I872" i="5"/>
  <c r="F872" i="5"/>
  <c r="E872" i="5"/>
  <c r="X872" i="5" s="1"/>
  <c r="R872" i="5"/>
  <c r="H872" i="5"/>
  <c r="J872" i="5"/>
  <c r="R875" i="5"/>
  <c r="J875" i="5"/>
  <c r="E875" i="5"/>
  <c r="X875" i="5" s="1"/>
  <c r="I875" i="5"/>
  <c r="H875" i="5"/>
  <c r="F875" i="5"/>
  <c r="J876" i="5"/>
  <c r="R876" i="5"/>
  <c r="E876" i="5"/>
  <c r="X876" i="5" s="1"/>
  <c r="F876" i="5"/>
  <c r="I876" i="5"/>
  <c r="H876" i="5"/>
  <c r="I877" i="5"/>
  <c r="R877" i="5"/>
  <c r="F877" i="5"/>
  <c r="E877" i="5"/>
  <c r="X877" i="5" s="1"/>
  <c r="H877" i="5"/>
  <c r="J877" i="5"/>
  <c r="F879" i="5"/>
  <c r="J879" i="5"/>
  <c r="R879" i="5"/>
  <c r="I879" i="5"/>
  <c r="H879" i="5"/>
  <c r="E879" i="5"/>
  <c r="X879" i="5" s="1"/>
  <c r="F880" i="5"/>
  <c r="J880" i="5"/>
  <c r="E880" i="5"/>
  <c r="X880" i="5" s="1"/>
  <c r="H880" i="5"/>
  <c r="R880" i="5"/>
  <c r="I880" i="5"/>
  <c r="R881" i="5"/>
  <c r="I881" i="5"/>
  <c r="H881" i="5"/>
  <c r="F881" i="5"/>
  <c r="J881" i="5"/>
  <c r="E884" i="5"/>
  <c r="X884" i="5" s="1"/>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s="1"/>
  <c r="F889" i="5"/>
  <c r="J889" i="5"/>
  <c r="H889" i="5"/>
  <c r="R889" i="5"/>
  <c r="E890" i="5"/>
  <c r="X890" i="5" s="1"/>
  <c r="J890" i="5"/>
  <c r="F892" i="5"/>
  <c r="R892" i="5"/>
  <c r="I892" i="5"/>
  <c r="E892" i="5"/>
  <c r="X892" i="5" s="1"/>
  <c r="J892" i="5"/>
  <c r="H892" i="5"/>
  <c r="H893" i="5"/>
  <c r="F893" i="5"/>
  <c r="J893" i="5"/>
  <c r="I893" i="5"/>
  <c r="E893" i="5"/>
  <c r="X893" i="5" s="1"/>
  <c r="R893" i="5"/>
  <c r="H895" i="5"/>
  <c r="I895" i="5"/>
  <c r="E895" i="5"/>
  <c r="X895" i="5" s="1"/>
  <c r="R895" i="5"/>
  <c r="J895" i="5"/>
  <c r="F895" i="5"/>
  <c r="E896" i="5"/>
  <c r="X896" i="5" s="1"/>
  <c r="I896" i="5"/>
  <c r="J896" i="5"/>
  <c r="F896" i="5"/>
  <c r="H896" i="5"/>
  <c r="R896" i="5"/>
  <c r="F897" i="5"/>
  <c r="H897" i="5"/>
  <c r="I897" i="5"/>
  <c r="R897" i="5"/>
  <c r="E897" i="5"/>
  <c r="X897" i="5" s="1"/>
  <c r="J897" i="5"/>
  <c r="H898" i="5"/>
  <c r="F898" i="5"/>
  <c r="J898" i="5"/>
  <c r="I898" i="5"/>
  <c r="E898" i="5"/>
  <c r="X898" i="5" s="1"/>
  <c r="R898" i="5"/>
  <c r="H900" i="5"/>
  <c r="I900" i="5"/>
  <c r="R900" i="5"/>
  <c r="J900" i="5"/>
  <c r="F900" i="5"/>
  <c r="E900" i="5"/>
  <c r="X900" i="5" s="1"/>
  <c r="J901" i="5"/>
  <c r="I901" i="5"/>
  <c r="H901" i="5"/>
  <c r="R901" i="5"/>
  <c r="F901" i="5"/>
  <c r="E901" i="5"/>
  <c r="X901" i="5" s="1"/>
  <c r="J902" i="5"/>
  <c r="F902" i="5"/>
  <c r="H902" i="5"/>
  <c r="I902" i="5"/>
  <c r="R902" i="5"/>
  <c r="E902" i="5"/>
  <c r="X902" i="5" s="1"/>
  <c r="F903" i="5"/>
  <c r="R903" i="5"/>
  <c r="H903" i="5"/>
  <c r="J903" i="5"/>
  <c r="E903" i="5"/>
  <c r="X903" i="5" s="1"/>
  <c r="I903" i="5"/>
  <c r="E904" i="5"/>
  <c r="X904" i="5" s="1"/>
  <c r="I904" i="5"/>
  <c r="F904" i="5"/>
  <c r="R904" i="5"/>
  <c r="J904" i="5"/>
  <c r="H904" i="5"/>
  <c r="H905" i="5"/>
  <c r="R905" i="5"/>
  <c r="I905" i="5"/>
  <c r="E905" i="5"/>
  <c r="X905" i="5" s="1"/>
  <c r="F905" i="5"/>
  <c r="J905" i="5"/>
  <c r="J907" i="5"/>
  <c r="E907" i="5"/>
  <c r="X907" i="5" s="1"/>
  <c r="R907" i="5"/>
  <c r="I907" i="5"/>
  <c r="F907" i="5"/>
  <c r="H907" i="5"/>
  <c r="E908" i="5"/>
  <c r="X908" i="5" s="1"/>
  <c r="H908" i="5"/>
  <c r="J908" i="5"/>
  <c r="F908" i="5"/>
  <c r="I908" i="5"/>
  <c r="R908" i="5"/>
  <c r="I909" i="5"/>
  <c r="R909" i="5"/>
  <c r="J909" i="5"/>
  <c r="H909" i="5"/>
  <c r="E909" i="5"/>
  <c r="X909" i="5" s="1"/>
  <c r="F909" i="5"/>
  <c r="F912" i="5"/>
  <c r="R912" i="5"/>
  <c r="H912" i="5"/>
  <c r="I912" i="5"/>
  <c r="E912" i="5"/>
  <c r="X912" i="5" s="1"/>
  <c r="J912" i="5"/>
  <c r="I914" i="5"/>
  <c r="J914" i="5"/>
  <c r="H916" i="5"/>
  <c r="E916" i="5"/>
  <c r="X916" i="5" s="1"/>
  <c r="R916" i="5"/>
  <c r="F916" i="5"/>
  <c r="I916" i="5"/>
  <c r="J916" i="5"/>
  <c r="I918" i="5"/>
  <c r="J918" i="5"/>
  <c r="E918" i="5"/>
  <c r="X918" i="5" s="1"/>
  <c r="R918" i="5"/>
  <c r="H918" i="5"/>
  <c r="F918" i="5"/>
  <c r="H919" i="5"/>
  <c r="I919" i="5"/>
  <c r="R919" i="5"/>
  <c r="F919" i="5"/>
  <c r="J919" i="5"/>
  <c r="E919" i="5"/>
  <c r="X919" i="5" s="1"/>
  <c r="J920" i="5"/>
  <c r="E920" i="5"/>
  <c r="X920" i="5" s="1"/>
  <c r="I920" i="5"/>
  <c r="F920" i="5"/>
  <c r="R920" i="5"/>
  <c r="H920" i="5"/>
  <c r="E921" i="5"/>
  <c r="X921" i="5" s="1"/>
  <c r="R921" i="5"/>
  <c r="H921" i="5"/>
  <c r="F921" i="5"/>
  <c r="I921" i="5"/>
  <c r="J921" i="5"/>
  <c r="H923" i="5"/>
  <c r="E923" i="5"/>
  <c r="X923" i="5" s="1"/>
  <c r="F923" i="5"/>
  <c r="R923" i="5"/>
  <c r="J923" i="5"/>
  <c r="I923" i="5"/>
  <c r="R924" i="5"/>
  <c r="E924" i="5"/>
  <c r="X924" i="5" s="1"/>
  <c r="F924" i="5"/>
  <c r="H924" i="5"/>
  <c r="I924" i="5"/>
  <c r="J924" i="5"/>
  <c r="E925" i="5"/>
  <c r="X925" i="5" s="1"/>
  <c r="I925" i="5"/>
  <c r="J925" i="5"/>
  <c r="F925" i="5"/>
  <c r="R925" i="5"/>
  <c r="H925" i="5"/>
  <c r="R928" i="5"/>
  <c r="H928" i="5"/>
  <c r="J928" i="5"/>
  <c r="I928" i="5"/>
  <c r="E928" i="5"/>
  <c r="X928" i="5" s="1"/>
  <c r="F928" i="5"/>
  <c r="H932" i="5"/>
  <c r="E932" i="5"/>
  <c r="X932" i="5" s="1"/>
  <c r="R932" i="5"/>
  <c r="I932" i="5"/>
  <c r="J932" i="5"/>
  <c r="F932" i="5"/>
  <c r="F933" i="5"/>
  <c r="E933" i="5"/>
  <c r="X933" i="5" s="1"/>
  <c r="H933" i="5"/>
  <c r="J933" i="5"/>
  <c r="R933" i="5"/>
  <c r="I933" i="5"/>
  <c r="E934" i="5"/>
  <c r="X934" i="5" s="1"/>
  <c r="J934" i="5"/>
  <c r="I934" i="5"/>
  <c r="R934" i="5"/>
  <c r="F934" i="5"/>
  <c r="H934" i="5"/>
  <c r="I935" i="5"/>
  <c r="J935" i="5"/>
  <c r="F935" i="5"/>
  <c r="H935" i="5"/>
  <c r="R935" i="5"/>
  <c r="E935" i="5"/>
  <c r="X935" i="5" s="1"/>
  <c r="E936" i="5"/>
  <c r="X936" i="5" s="1"/>
  <c r="H936" i="5"/>
  <c r="J936" i="5"/>
  <c r="R936" i="5"/>
  <c r="F936" i="5"/>
  <c r="I936"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s="1"/>
  <c r="I942" i="5"/>
  <c r="R942" i="5"/>
  <c r="E942" i="5"/>
  <c r="X942" i="5" s="1"/>
  <c r="E943" i="5"/>
  <c r="X943" i="5" s="1"/>
  <c r="H943" i="5"/>
  <c r="F943" i="5"/>
  <c r="I943" i="5"/>
  <c r="R943" i="5"/>
  <c r="J943" i="5"/>
  <c r="I944" i="5"/>
  <c r="E944" i="5"/>
  <c r="X944" i="5" s="1"/>
  <c r="H944" i="5"/>
  <c r="F944" i="5"/>
  <c r="J944" i="5"/>
  <c r="R944" i="5"/>
  <c r="F945" i="5"/>
  <c r="H945" i="5"/>
  <c r="R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0" i="5"/>
  <c r="J950" i="5"/>
  <c r="E950" i="5"/>
  <c r="X950" i="5" s="1"/>
  <c r="H950" i="5"/>
  <c r="F950" i="5"/>
  <c r="I950" i="5"/>
  <c r="R952" i="5"/>
  <c r="E952" i="5"/>
  <c r="X952" i="5" s="1"/>
  <c r="I952" i="5"/>
  <c r="H952" i="5"/>
  <c r="F952" i="5"/>
  <c r="J952" i="5"/>
  <c r="H953" i="5"/>
  <c r="F953" i="5"/>
  <c r="I953" i="5"/>
  <c r="E953" i="5"/>
  <c r="X953" i="5" s="1"/>
  <c r="R953" i="5"/>
  <c r="J953" i="5"/>
  <c r="H954" i="5"/>
  <c r="J954" i="5"/>
  <c r="I954" i="5"/>
  <c r="R954" i="5"/>
  <c r="E954" i="5"/>
  <c r="X954" i="5" s="1"/>
  <c r="F954" i="5"/>
  <c r="R956" i="5"/>
  <c r="J956" i="5"/>
  <c r="E956" i="5"/>
  <c r="X956" i="5" s="1"/>
  <c r="F956" i="5"/>
  <c r="I956" i="5"/>
  <c r="H956" i="5"/>
  <c r="J957" i="5"/>
  <c r="H957" i="5"/>
  <c r="R957" i="5"/>
  <c r="E957" i="5"/>
  <c r="X957" i="5" s="1"/>
  <c r="F957" i="5"/>
  <c r="I957" i="5"/>
  <c r="F958" i="5"/>
  <c r="E958" i="5"/>
  <c r="X958" i="5" s="1"/>
  <c r="J958" i="5"/>
  <c r="R958" i="5"/>
  <c r="I958" i="5"/>
  <c r="H958" i="5"/>
  <c r="E960" i="5"/>
  <c r="X960" i="5" s="1"/>
  <c r="R960" i="5"/>
  <c r="I960" i="5"/>
  <c r="F960" i="5"/>
  <c r="H960" i="5"/>
  <c r="J960" i="5"/>
  <c r="I961" i="5"/>
  <c r="J961" i="5"/>
  <c r="R961" i="5"/>
  <c r="E961" i="5"/>
  <c r="X961" i="5" s="1"/>
  <c r="F961" i="5"/>
  <c r="H961" i="5"/>
  <c r="E962" i="5"/>
  <c r="X962" i="5" s="1"/>
  <c r="H962" i="5"/>
  <c r="F962" i="5"/>
  <c r="J962" i="5"/>
  <c r="I962" i="5"/>
  <c r="R962" i="5"/>
  <c r="R964" i="5"/>
  <c r="F964" i="5"/>
  <c r="H964" i="5"/>
  <c r="I964" i="5"/>
  <c r="J964" i="5"/>
  <c r="E964" i="5"/>
  <c r="X964" i="5" s="1"/>
  <c r="E965" i="5"/>
  <c r="X965" i="5" s="1"/>
  <c r="R965" i="5"/>
  <c r="J965" i="5"/>
  <c r="I965" i="5"/>
  <c r="F965" i="5"/>
  <c r="H965" i="5"/>
  <c r="H966" i="5"/>
  <c r="E966" i="5"/>
  <c r="X966" i="5" s="1"/>
  <c r="J966" i="5"/>
  <c r="F968" i="5"/>
  <c r="J968" i="5"/>
  <c r="H968" i="5"/>
  <c r="E968" i="5"/>
  <c r="X968" i="5" s="1"/>
  <c r="R968" i="5"/>
  <c r="I968" i="5"/>
  <c r="J970" i="5"/>
  <c r="E970" i="5"/>
  <c r="X970" i="5" s="1"/>
  <c r="J972" i="5"/>
  <c r="F972" i="5"/>
  <c r="R972" i="5"/>
  <c r="I972" i="5"/>
  <c r="H972" i="5"/>
  <c r="E972" i="5"/>
  <c r="X972" i="5" s="1"/>
  <c r="E973" i="5"/>
  <c r="X973" i="5" s="1"/>
  <c r="H973" i="5"/>
  <c r="R974" i="5"/>
  <c r="F974" i="5"/>
  <c r="H974" i="5"/>
  <c r="E974" i="5"/>
  <c r="X974" i="5" s="1"/>
  <c r="J974" i="5"/>
  <c r="I974" i="5"/>
  <c r="H976" i="5"/>
  <c r="I976" i="5"/>
  <c r="E976" i="5"/>
  <c r="X976" i="5" s="1"/>
  <c r="F976" i="5"/>
  <c r="R976" i="5"/>
  <c r="J976" i="5"/>
  <c r="F977" i="5"/>
  <c r="H977" i="5"/>
  <c r="E977" i="5"/>
  <c r="X977" i="5" s="1"/>
  <c r="J977" i="5"/>
  <c r="I977" i="5"/>
  <c r="R977" i="5"/>
  <c r="I980" i="5"/>
  <c r="F980" i="5"/>
  <c r="H980" i="5"/>
  <c r="J980" i="5"/>
  <c r="E980" i="5"/>
  <c r="X980" i="5" s="1"/>
  <c r="R980"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s="1"/>
  <c r="F992" i="5"/>
  <c r="H992" i="5"/>
  <c r="F993" i="5"/>
  <c r="J993" i="5"/>
  <c r="I993" i="5"/>
  <c r="H993" i="5"/>
  <c r="R993" i="5"/>
  <c r="E993" i="5"/>
  <c r="X993" i="5" s="1"/>
  <c r="E994" i="5"/>
  <c r="X994" i="5" s="1"/>
  <c r="I994" i="5"/>
  <c r="R994" i="5"/>
  <c r="F994" i="5"/>
  <c r="H994" i="5"/>
  <c r="J994" i="5"/>
  <c r="R996" i="5"/>
  <c r="I996" i="5"/>
  <c r="F996" i="5"/>
  <c r="H996" i="5"/>
  <c r="E996" i="5"/>
  <c r="X996" i="5" s="1"/>
  <c r="J996" i="5"/>
  <c r="F997" i="5"/>
  <c r="J997" i="5"/>
  <c r="R997" i="5"/>
  <c r="I997" i="5"/>
  <c r="E997" i="5"/>
  <c r="X997" i="5" s="1"/>
  <c r="H997" i="5"/>
  <c r="I998" i="5"/>
  <c r="E998" i="5"/>
  <c r="X998" i="5" s="1"/>
  <c r="F998" i="5"/>
  <c r="H998" i="5"/>
  <c r="J998" i="5"/>
  <c r="R998" i="5"/>
  <c r="I999" i="5"/>
  <c r="E999" i="5"/>
  <c r="X999" i="5" s="1"/>
  <c r="H999" i="5"/>
  <c r="R999" i="5"/>
  <c r="F999" i="5"/>
  <c r="J999" i="5"/>
  <c r="E1000" i="5"/>
  <c r="X1000" i="5" s="1"/>
  <c r="J1000" i="5"/>
  <c r="I1000" i="5"/>
  <c r="H1000" i="5"/>
  <c r="R1000" i="5"/>
  <c r="F1000" i="5"/>
  <c r="F1001" i="5"/>
  <c r="I1001" i="5"/>
  <c r="J1001" i="5"/>
  <c r="R1001" i="5"/>
  <c r="H1001" i="5"/>
  <c r="E1001" i="5"/>
  <c r="X1001" i="5" s="1"/>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09" i="5"/>
  <c r="I1009" i="5"/>
  <c r="H1009" i="5"/>
  <c r="F1009" i="5"/>
  <c r="E1009" i="5"/>
  <c r="X1009" i="5" s="1"/>
  <c r="R1009" i="5"/>
  <c r="J1010" i="5"/>
  <c r="E1010" i="5"/>
  <c r="X1010" i="5" s="1"/>
  <c r="H1010" i="5"/>
  <c r="I1010" i="5"/>
  <c r="R1010" i="5"/>
  <c r="F1010" i="5"/>
  <c r="F1012" i="5"/>
  <c r="R1012" i="5"/>
  <c r="I1012" i="5"/>
  <c r="H1012" i="5"/>
  <c r="J1012" i="5"/>
  <c r="E1012" i="5"/>
  <c r="X1012" i="5" s="1"/>
  <c r="F1013" i="5"/>
  <c r="H1013" i="5"/>
  <c r="I1013" i="5"/>
  <c r="J1013" i="5"/>
  <c r="R1013" i="5"/>
  <c r="E1013" i="5"/>
  <c r="X1013" i="5" s="1"/>
  <c r="B34" i="4"/>
  <c r="A21" i="6" s="1"/>
  <c r="A16" i="6"/>
  <c r="E208" i="5"/>
  <c r="X208" i="5" s="1"/>
  <c r="J208" i="5"/>
  <c r="R208" i="5"/>
  <c r="F208" i="5"/>
  <c r="H208" i="5"/>
  <c r="I208" i="5"/>
  <c r="G1039" i="5"/>
  <c r="J1039" i="5"/>
  <c r="I1039" i="5"/>
  <c r="R1039" i="5"/>
  <c r="F1039" i="5"/>
  <c r="H1039" i="5"/>
  <c r="E1039" i="5"/>
  <c r="X1039" i="5" s="1"/>
  <c r="G1067" i="5"/>
  <c r="I1067" i="5"/>
  <c r="J1067" i="5"/>
  <c r="R1067" i="5"/>
  <c r="F1067" i="5"/>
  <c r="H1067" i="5"/>
  <c r="E1067" i="5"/>
  <c r="X1067" i="5" s="1"/>
  <c r="J1103" i="5"/>
  <c r="G1143" i="5"/>
  <c r="F1143" i="5"/>
  <c r="H1143" i="5"/>
  <c r="J1143" i="5"/>
  <c r="R1143" i="5"/>
  <c r="I1143" i="5"/>
  <c r="E1143" i="5"/>
  <c r="X1143" i="5" s="1"/>
  <c r="G1167" i="5"/>
  <c r="F1167" i="5"/>
  <c r="H1167" i="5"/>
  <c r="R1167" i="5"/>
  <c r="I1167" i="5"/>
  <c r="J1167" i="5"/>
  <c r="E1167" i="5"/>
  <c r="X1167" i="5" s="1"/>
  <c r="G1169" i="5"/>
  <c r="R1169" i="5"/>
  <c r="H1169" i="5"/>
  <c r="I1169" i="5"/>
  <c r="J1169" i="5"/>
  <c r="F1169" i="5"/>
  <c r="E1169" i="5"/>
  <c r="X1169" i="5" s="1"/>
  <c r="G1187" i="5"/>
  <c r="R1187" i="5"/>
  <c r="F1187" i="5"/>
  <c r="H1187" i="5"/>
  <c r="I1187" i="5"/>
  <c r="J1187" i="5"/>
  <c r="E1187" i="5"/>
  <c r="X1187" i="5" s="1"/>
  <c r="G1188" i="5"/>
  <c r="I1188" i="5"/>
  <c r="J1188" i="5"/>
  <c r="R1188" i="5"/>
  <c r="F1188" i="5"/>
  <c r="H1188" i="5"/>
  <c r="E1188" i="5"/>
  <c r="X1188" i="5" s="1"/>
  <c r="G1257" i="5"/>
  <c r="H1257" i="5"/>
  <c r="I1257" i="5"/>
  <c r="J1257" i="5"/>
  <c r="R1257" i="5"/>
  <c r="F1257" i="5"/>
  <c r="E1257" i="5"/>
  <c r="X1257" i="5" s="1"/>
  <c r="G1344" i="5"/>
  <c r="J1344" i="5"/>
  <c r="R1344" i="5"/>
  <c r="F1344" i="5"/>
  <c r="H1344" i="5"/>
  <c r="I1344" i="5"/>
  <c r="E1344" i="5"/>
  <c r="X1344" i="5" s="1"/>
  <c r="G1382" i="5"/>
  <c r="F1382" i="5"/>
  <c r="J1382" i="5"/>
  <c r="R1382" i="5"/>
  <c r="H1382" i="5"/>
  <c r="I1382" i="5"/>
  <c r="E1382" i="5"/>
  <c r="X1382" i="5" s="1"/>
  <c r="G1388" i="5"/>
  <c r="J1388" i="5"/>
  <c r="R1388" i="5"/>
  <c r="F1388" i="5"/>
  <c r="H1388" i="5"/>
  <c r="I1388" i="5"/>
  <c r="E1388" i="5"/>
  <c r="X1388" i="5" s="1"/>
  <c r="G1456" i="5"/>
  <c r="I1456" i="5"/>
  <c r="R1456" i="5"/>
  <c r="F1456" i="5"/>
  <c r="H1456" i="5"/>
  <c r="J1456" i="5"/>
  <c r="E1456" i="5"/>
  <c r="X1456" i="5" s="1"/>
  <c r="G1466" i="5"/>
  <c r="I1466" i="5"/>
  <c r="R1466" i="5"/>
  <c r="F1466" i="5"/>
  <c r="H1466" i="5"/>
  <c r="J1466" i="5"/>
  <c r="E1466" i="5"/>
  <c r="X1466" i="5" s="1"/>
  <c r="G1501" i="5"/>
  <c r="F1501" i="5"/>
  <c r="R1501" i="5"/>
  <c r="H1501" i="5"/>
  <c r="I1501" i="5"/>
  <c r="J1501" i="5"/>
  <c r="E1501" i="5"/>
  <c r="X1501" i="5" s="1"/>
  <c r="G1512" i="5"/>
  <c r="F1512" i="5"/>
  <c r="I1512" i="5"/>
  <c r="H1512" i="5"/>
  <c r="J1512" i="5"/>
  <c r="R1512" i="5"/>
  <c r="E1512" i="5"/>
  <c r="X1512" i="5" s="1"/>
  <c r="G1536" i="5"/>
  <c r="F1536" i="5"/>
  <c r="H1536" i="5"/>
  <c r="I1536" i="5"/>
  <c r="J1536" i="5"/>
  <c r="R1536" i="5"/>
  <c r="E1536" i="5"/>
  <c r="X1536" i="5" s="1"/>
  <c r="G1544" i="5"/>
  <c r="F1544" i="5"/>
  <c r="H1544" i="5"/>
  <c r="I1544" i="5"/>
  <c r="J1544" i="5"/>
  <c r="R1544" i="5"/>
  <c r="E1544" i="5"/>
  <c r="X1544" i="5" s="1"/>
  <c r="G1550" i="5"/>
  <c r="F1550" i="5"/>
  <c r="H1550" i="5"/>
  <c r="I1550" i="5"/>
  <c r="J1550" i="5"/>
  <c r="R1550" i="5"/>
  <c r="E1550" i="5"/>
  <c r="X1550" i="5" s="1"/>
  <c r="R1599" i="5"/>
  <c r="G1599" i="5"/>
  <c r="J1599" i="5"/>
  <c r="F1599" i="5"/>
  <c r="H1599" i="5"/>
  <c r="I1599" i="5"/>
  <c r="E1599" i="5"/>
  <c r="X1599" i="5" s="1"/>
  <c r="I1664" i="5"/>
  <c r="H1664" i="5"/>
  <c r="G1664" i="5"/>
  <c r="F1664" i="5"/>
  <c r="J1664" i="5"/>
  <c r="R1664" i="5"/>
  <c r="E1664" i="5"/>
  <c r="X1664" i="5" s="1"/>
  <c r="G1684" i="5"/>
  <c r="R1684" i="5"/>
  <c r="J1684" i="5"/>
  <c r="H1684" i="5"/>
  <c r="F1684" i="5"/>
  <c r="I1684" i="5"/>
  <c r="E1684" i="5"/>
  <c r="X1684" i="5" s="1"/>
  <c r="G1708" i="5"/>
  <c r="F1708" i="5"/>
  <c r="R1708" i="5"/>
  <c r="J1708" i="5"/>
  <c r="I1708" i="5"/>
  <c r="H1708" i="5"/>
  <c r="E1708" i="5"/>
  <c r="X1708" i="5" s="1"/>
  <c r="G1716" i="5"/>
  <c r="F1716" i="5"/>
  <c r="R1716" i="5"/>
  <c r="J1716" i="5"/>
  <c r="I1716" i="5"/>
  <c r="H1716" i="5"/>
  <c r="E1716" i="5"/>
  <c r="X1716" i="5" s="1"/>
  <c r="E2052" i="5"/>
  <c r="X2052" i="5" s="1"/>
  <c r="G2071" i="5"/>
  <c r="H2071" i="5"/>
  <c r="I2071" i="5"/>
  <c r="J2071" i="5"/>
  <c r="R2071" i="5"/>
  <c r="F2071" i="5"/>
  <c r="E2071" i="5"/>
  <c r="X2071" i="5" s="1"/>
  <c r="G2074" i="5"/>
  <c r="F2074" i="5"/>
  <c r="J2074" i="5"/>
  <c r="R2074" i="5"/>
  <c r="H2074" i="5"/>
  <c r="I2074" i="5"/>
  <c r="E2074" i="5"/>
  <c r="X2074" i="5" s="1"/>
  <c r="F2130" i="5"/>
  <c r="J2130" i="5"/>
  <c r="J2251" i="5"/>
  <c r="R2255" i="5"/>
  <c r="R2272" i="5"/>
  <c r="G2272" i="5"/>
  <c r="F2272" i="5"/>
  <c r="J2272" i="5"/>
  <c r="H2272" i="5"/>
  <c r="I2272" i="5"/>
  <c r="E2272" i="5"/>
  <c r="X2272" i="5" s="1"/>
  <c r="G2279" i="5"/>
  <c r="H2279" i="5"/>
  <c r="J2279" i="5"/>
  <c r="R2279" i="5"/>
  <c r="F2279" i="5"/>
  <c r="I2279" i="5"/>
  <c r="E2279" i="5"/>
  <c r="X2279" i="5" s="1"/>
  <c r="E2281" i="5"/>
  <c r="X2281" i="5" s="1"/>
  <c r="F2282" i="5"/>
  <c r="R2288" i="5"/>
  <c r="G2288" i="5"/>
  <c r="H2288" i="5"/>
  <c r="F2288" i="5"/>
  <c r="I2288" i="5"/>
  <c r="J2288" i="5"/>
  <c r="E2288" i="5"/>
  <c r="X2288" i="5" s="1"/>
  <c r="R2289" i="5"/>
  <c r="G2289" i="5"/>
  <c r="I2291" i="5"/>
  <c r="G2296" i="5"/>
  <c r="F2296" i="5"/>
  <c r="H2296" i="5"/>
  <c r="J2296" i="5"/>
  <c r="I2296" i="5"/>
  <c r="R2296" i="5"/>
  <c r="E2296" i="5"/>
  <c r="X2296" i="5" s="1"/>
  <c r="J2297" i="5"/>
  <c r="E2309" i="5"/>
  <c r="X2309" i="5" s="1"/>
  <c r="I2316" i="5"/>
  <c r="R2316" i="5"/>
  <c r="G2316" i="5"/>
  <c r="H2316" i="5"/>
  <c r="J2316" i="5"/>
  <c r="F2316" i="5"/>
  <c r="E2316" i="5"/>
  <c r="X2316" i="5" s="1"/>
  <c r="R2318" i="5"/>
  <c r="I2318" i="5"/>
  <c r="H2318" i="5"/>
  <c r="F2318" i="5"/>
  <c r="G2318" i="5"/>
  <c r="J2318" i="5"/>
  <c r="E2318" i="5"/>
  <c r="X2318" i="5" s="1"/>
  <c r="F2320" i="5"/>
  <c r="G2320" i="5"/>
  <c r="H2320" i="5"/>
  <c r="I2320" i="5"/>
  <c r="J2320" i="5"/>
  <c r="R2320" i="5"/>
  <c r="E2320" i="5"/>
  <c r="X2320" i="5" s="1"/>
  <c r="F2324" i="5"/>
  <c r="H2324" i="5"/>
  <c r="G2324" i="5"/>
  <c r="I2324" i="5"/>
  <c r="J2324" i="5"/>
  <c r="R2324" i="5"/>
  <c r="E2324" i="5"/>
  <c r="X2324" i="5" s="1"/>
  <c r="F2328" i="5"/>
  <c r="G2328" i="5"/>
  <c r="H2328" i="5"/>
  <c r="I2328" i="5"/>
  <c r="J2328" i="5"/>
  <c r="R2328" i="5"/>
  <c r="E2328" i="5"/>
  <c r="X2328" i="5" s="1"/>
  <c r="G2332" i="5"/>
  <c r="H2332" i="5"/>
  <c r="F2332" i="5"/>
  <c r="I2332" i="5"/>
  <c r="J2332" i="5"/>
  <c r="R2332" i="5"/>
  <c r="E2332" i="5"/>
  <c r="X2332" i="5" s="1"/>
  <c r="G2336" i="5"/>
  <c r="H2336" i="5"/>
  <c r="I2336" i="5"/>
  <c r="J2336" i="5"/>
  <c r="R2336" i="5"/>
  <c r="F2336" i="5"/>
  <c r="E2336" i="5"/>
  <c r="X2336" i="5" s="1"/>
  <c r="E2340" i="5"/>
  <c r="X2340" i="5" s="1"/>
  <c r="G2348" i="5"/>
  <c r="F2348" i="5"/>
  <c r="H2348" i="5"/>
  <c r="I2348" i="5"/>
  <c r="J2348" i="5"/>
  <c r="R2348" i="5"/>
  <c r="E2348" i="5"/>
  <c r="X2348" i="5" s="1"/>
  <c r="R2354" i="5"/>
  <c r="R2362" i="5"/>
  <c r="F2362" i="5"/>
  <c r="H2362" i="5"/>
  <c r="J2362" i="5"/>
  <c r="G2362" i="5"/>
  <c r="I2362" i="5"/>
  <c r="E2362" i="5"/>
  <c r="X2362" i="5" s="1"/>
  <c r="F2370" i="5"/>
  <c r="H2370" i="5"/>
  <c r="G2378" i="5"/>
  <c r="F2378" i="5"/>
  <c r="H2378" i="5"/>
  <c r="I2378" i="5"/>
  <c r="R2378" i="5"/>
  <c r="J2378" i="5"/>
  <c r="E2378" i="5"/>
  <c r="X2378" i="5" s="1"/>
  <c r="J2380" i="5"/>
  <c r="G2380" i="5"/>
  <c r="R2380" i="5"/>
  <c r="I2380" i="5"/>
  <c r="F2380" i="5"/>
  <c r="H2380" i="5"/>
  <c r="E2380" i="5"/>
  <c r="X2380" i="5" s="1"/>
  <c r="G2387" i="5"/>
  <c r="F2387" i="5"/>
  <c r="R2387" i="5"/>
  <c r="H2387" i="5"/>
  <c r="I2387" i="5"/>
  <c r="J2387" i="5"/>
  <c r="E2387" i="5"/>
  <c r="X2387" i="5" s="1"/>
  <c r="E2388" i="5"/>
  <c r="X2388" i="5" s="1"/>
  <c r="R2394" i="5"/>
  <c r="G2400" i="5"/>
  <c r="F2400" i="5"/>
  <c r="H2400" i="5"/>
  <c r="I2400" i="5"/>
  <c r="J2400" i="5"/>
  <c r="R2400" i="5"/>
  <c r="E2400" i="5"/>
  <c r="X2400" i="5" s="1"/>
  <c r="J2401" i="5"/>
  <c r="H2404" i="5"/>
  <c r="H2405" i="5"/>
  <c r="J2405" i="5"/>
  <c r="F2405" i="5"/>
  <c r="G2405" i="5"/>
  <c r="R2405" i="5"/>
  <c r="I2405" i="5"/>
  <c r="E2405" i="5"/>
  <c r="X2405" i="5" s="1"/>
  <c r="J2408" i="5"/>
  <c r="G2408" i="5"/>
  <c r="R2408" i="5"/>
  <c r="I2408" i="5"/>
  <c r="H2408" i="5"/>
  <c r="F2408" i="5"/>
  <c r="E2408" i="5"/>
  <c r="X2408" i="5" s="1"/>
  <c r="G2412" i="5"/>
  <c r="F2412" i="5"/>
  <c r="I2412" i="5"/>
  <c r="J2412" i="5"/>
  <c r="R2412" i="5"/>
  <c r="H2412" i="5"/>
  <c r="E2412" i="5"/>
  <c r="X2412" i="5" s="1"/>
  <c r="E2416" i="5"/>
  <c r="X2416" i="5" s="1"/>
  <c r="G2417" i="5"/>
  <c r="R2417" i="5"/>
  <c r="J2417" i="5"/>
  <c r="H2417" i="5"/>
  <c r="F2417" i="5"/>
  <c r="I2417" i="5"/>
  <c r="E2417" i="5"/>
  <c r="X2417" i="5" s="1"/>
  <c r="G2420" i="5"/>
  <c r="F2420" i="5"/>
  <c r="H2420" i="5"/>
  <c r="I2420" i="5"/>
  <c r="J2420" i="5"/>
  <c r="R2420" i="5"/>
  <c r="E2420" i="5"/>
  <c r="X2420" i="5" s="1"/>
  <c r="J2421" i="5"/>
  <c r="H2421" i="5"/>
  <c r="R2421" i="5"/>
  <c r="I2421" i="5"/>
  <c r="F2421" i="5"/>
  <c r="G2421" i="5"/>
  <c r="E2421" i="5"/>
  <c r="X2421" i="5" s="1"/>
  <c r="G2428" i="5"/>
  <c r="I2428" i="5"/>
  <c r="I2433" i="5"/>
  <c r="F2433" i="5"/>
  <c r="H2433" i="5"/>
  <c r="G2433" i="5"/>
  <c r="R2433" i="5"/>
  <c r="J2433" i="5"/>
  <c r="E2433" i="5"/>
  <c r="X2433" i="5" s="1"/>
  <c r="I2434" i="5"/>
  <c r="H2434" i="5"/>
  <c r="F2438" i="5"/>
  <c r="E2438" i="5"/>
  <c r="X2438" i="5" s="1"/>
  <c r="I2439" i="5"/>
  <c r="J2439" i="5"/>
  <c r="H2439" i="5"/>
  <c r="F2439" i="5"/>
  <c r="G2439" i="5"/>
  <c r="R2439" i="5"/>
  <c r="E2439" i="5"/>
  <c r="X2439" i="5" s="1"/>
  <c r="J2449" i="5"/>
  <c r="G2449" i="5"/>
  <c r="F2449" i="5"/>
  <c r="R2449" i="5"/>
  <c r="I2449" i="5"/>
  <c r="H2449" i="5"/>
  <c r="E2449" i="5"/>
  <c r="X2449" i="5" s="1"/>
  <c r="G2455" i="5"/>
  <c r="F2455" i="5"/>
  <c r="H2455" i="5"/>
  <c r="R2455" i="5"/>
  <c r="I2455" i="5"/>
  <c r="J2455" i="5"/>
  <c r="E2455" i="5"/>
  <c r="X2455" i="5" s="1"/>
  <c r="F2462" i="5"/>
  <c r="R2462" i="5"/>
  <c r="H2462" i="5"/>
  <c r="G2462" i="5"/>
  <c r="J2462" i="5"/>
  <c r="I2462" i="5"/>
  <c r="E2462" i="5"/>
  <c r="X2462" i="5" s="1"/>
  <c r="J2464" i="5"/>
  <c r="G2464" i="5"/>
  <c r="F2464" i="5"/>
  <c r="H2464" i="5"/>
  <c r="I2464" i="5"/>
  <c r="R2464" i="5"/>
  <c r="E2464" i="5"/>
  <c r="X2464" i="5" s="1"/>
  <c r="H2469" i="5"/>
  <c r="J2469" i="5"/>
  <c r="I2469" i="5"/>
  <c r="G2469" i="5"/>
  <c r="F2469" i="5"/>
  <c r="R2469" i="5"/>
  <c r="E2469" i="5"/>
  <c r="X2469" i="5" s="1"/>
  <c r="G2475" i="5"/>
  <c r="F2475" i="5"/>
  <c r="H2475" i="5"/>
  <c r="R2475" i="5"/>
  <c r="I2475" i="5"/>
  <c r="J2475" i="5"/>
  <c r="E2475" i="5"/>
  <c r="X2475" i="5" s="1"/>
  <c r="H2479" i="5"/>
  <c r="I2479" i="5"/>
  <c r="F2479" i="5"/>
  <c r="G2479" i="5"/>
  <c r="J2479" i="5"/>
  <c r="R2479" i="5"/>
  <c r="E2479" i="5"/>
  <c r="X2479" i="5" s="1"/>
  <c r="G64" i="6" a="1"/>
  <c r="H46" i="6" l="1"/>
  <c r="D46" i="6" s="1"/>
  <c r="B63" i="4"/>
  <c r="A45" i="6" s="1"/>
  <c r="H29" i="6"/>
  <c r="D29" i="6" s="1"/>
  <c r="A25" i="6"/>
  <c r="K67" i="6"/>
  <c r="H51" i="6"/>
  <c r="D51" i="6" s="1"/>
  <c r="H26" i="6"/>
  <c r="D26" i="6" s="1"/>
  <c r="F36" i="6"/>
  <c r="H36" i="6" s="1"/>
  <c r="D36" i="6" s="1"/>
  <c r="H24" i="6"/>
  <c r="D24" i="6" s="1"/>
  <c r="F41" i="6"/>
  <c r="H41" i="6" s="1"/>
  <c r="F44" i="6"/>
  <c r="H44" i="6" s="1"/>
  <c r="D44" i="6" s="1"/>
  <c r="F49" i="6"/>
  <c r="F65" i="6"/>
  <c r="H49" i="6"/>
  <c r="D49" i="6" s="1"/>
  <c r="H34" i="6"/>
  <c r="D34" i="6" s="1"/>
  <c r="F39" i="6"/>
  <c r="H39" i="6" s="1"/>
  <c r="B64" i="4"/>
  <c r="A46" i="6" s="1"/>
  <c r="D15" i="6"/>
  <c r="G22" i="6"/>
  <c r="B32" i="6"/>
  <c r="G32" i="6" s="1"/>
  <c r="B27" i="6"/>
  <c r="G27" i="6" s="1"/>
  <c r="B77" i="4"/>
  <c r="A55" i="6" s="1"/>
  <c r="B79" i="4"/>
  <c r="A57" i="6" s="1"/>
  <c r="B49" i="4"/>
  <c r="A33" i="6" s="1"/>
  <c r="B31" i="4"/>
  <c r="A18" i="6" s="1"/>
  <c r="B67" i="4"/>
  <c r="A48" i="6" s="1"/>
  <c r="B37" i="4"/>
  <c r="A23" i="6" s="1"/>
  <c r="B61" i="4"/>
  <c r="A43" i="6" s="1"/>
  <c r="B83" i="4"/>
  <c r="A59" i="6" s="1"/>
  <c r="B43" i="4"/>
  <c r="A28" i="6" s="1"/>
  <c r="B85" i="4"/>
  <c r="A60" i="6" s="1"/>
  <c r="B87" i="4"/>
  <c r="A62" i="6" s="1"/>
  <c r="B75" i="4"/>
  <c r="A54" i="6" s="1"/>
  <c r="B81" i="4"/>
  <c r="A58" i="6" s="1"/>
  <c r="B55" i="4"/>
  <c r="A38" i="6" s="1"/>
  <c r="B89" i="4"/>
  <c r="A63" i="6" s="1"/>
  <c r="K65" i="6"/>
  <c r="D14" i="6"/>
  <c r="F22" i="6"/>
  <c r="H22" i="6" s="1"/>
  <c r="D22" i="6" s="1"/>
  <c r="C51" i="6"/>
  <c r="B30" i="6"/>
  <c r="G30" i="6" s="1"/>
  <c r="B45" i="6"/>
  <c r="G45" i="6" s="1"/>
  <c r="B50" i="6"/>
  <c r="G50" i="6" s="1"/>
  <c r="C49" i="6"/>
  <c r="C34" i="6"/>
  <c r="C19" i="6"/>
  <c r="C24" i="6"/>
  <c r="C22" i="6"/>
  <c r="C31" i="6"/>
  <c r="F25" i="6"/>
  <c r="B20" i="6"/>
  <c r="C29" i="6"/>
  <c r="F20" i="6"/>
  <c r="C21" i="6"/>
  <c r="B37" i="6"/>
  <c r="G37" i="6" s="1"/>
  <c r="B42" i="6"/>
  <c r="G42" i="6" s="1"/>
  <c r="C44" i="6"/>
  <c r="G17" i="6"/>
  <c r="H17" i="6" s="1"/>
  <c r="C17" i="6" s="1"/>
  <c r="B52" i="6"/>
  <c r="G52" i="6" s="1"/>
  <c r="C46" i="6"/>
  <c r="B47" i="6"/>
  <c r="G47" i="6" s="1"/>
  <c r="C36" i="6"/>
  <c r="C16" i="6"/>
  <c r="C15" i="6"/>
  <c r="F27" i="6"/>
  <c r="C26" i="6"/>
  <c r="C14" i="6"/>
  <c r="C12" i="6"/>
  <c r="C9" i="6"/>
  <c r="C11" i="6"/>
  <c r="C8" i="6"/>
  <c r="C10" i="6"/>
  <c r="C7" i="6"/>
  <c r="H6" i="6"/>
  <c r="D6" i="6"/>
  <c r="C6" i="6"/>
  <c r="C5" i="6"/>
  <c r="C4" i="6"/>
  <c r="E2434" i="5"/>
  <c r="X2434" i="5" s="1"/>
  <c r="J2428" i="5"/>
  <c r="F2416" i="5"/>
  <c r="G2401" i="5"/>
  <c r="G2394" i="5"/>
  <c r="E2297" i="5"/>
  <c r="X2297" i="5" s="1"/>
  <c r="G2291" i="5"/>
  <c r="G2281" i="5"/>
  <c r="F2255" i="5"/>
  <c r="H2130" i="5"/>
  <c r="I1103" i="5"/>
  <c r="J899" i="5"/>
  <c r="E899" i="5"/>
  <c r="X899" i="5" s="1"/>
  <c r="G142" i="5"/>
  <c r="E142" i="5"/>
  <c r="X142" i="5" s="1"/>
  <c r="G518" i="5"/>
  <c r="E518" i="5"/>
  <c r="X518" i="5" s="1"/>
  <c r="E480" i="5"/>
  <c r="X480" i="5" s="1"/>
  <c r="G480" i="5"/>
  <c r="E427" i="5"/>
  <c r="X427" i="5" s="1"/>
  <c r="G427" i="5"/>
  <c r="G899" i="5"/>
  <c r="E748" i="5"/>
  <c r="X748" i="5" s="1"/>
  <c r="G748" i="5"/>
  <c r="G159" i="5"/>
  <c r="E159" i="5"/>
  <c r="X159" i="5" s="1"/>
  <c r="H2297" i="5"/>
  <c r="F2434" i="5"/>
  <c r="H2428" i="5"/>
  <c r="F2401" i="5"/>
  <c r="R2392" i="5"/>
  <c r="E2354" i="5"/>
  <c r="X2354" i="5" s="1"/>
  <c r="J2340" i="5"/>
  <c r="I2297" i="5"/>
  <c r="J2291" i="5"/>
  <c r="E2282" i="5"/>
  <c r="X2282" i="5" s="1"/>
  <c r="I2255" i="5"/>
  <c r="I2130" i="5"/>
  <c r="F2052" i="5"/>
  <c r="R899" i="5"/>
  <c r="E516" i="5"/>
  <c r="X516" i="5" s="1"/>
  <c r="G516" i="5"/>
  <c r="E390" i="5"/>
  <c r="X390" i="5" s="1"/>
  <c r="G390" i="5"/>
  <c r="G276" i="5"/>
  <c r="E276" i="5"/>
  <c r="X276" i="5" s="1"/>
  <c r="E2392" i="5"/>
  <c r="X2392" i="5" s="1"/>
  <c r="G1103" i="5"/>
  <c r="R2434" i="5"/>
  <c r="F2428" i="5"/>
  <c r="G2392" i="5"/>
  <c r="F2354" i="5"/>
  <c r="I2340" i="5"/>
  <c r="G2297" i="5"/>
  <c r="H2291" i="5"/>
  <c r="H2282" i="5"/>
  <c r="G2255" i="5"/>
  <c r="H2052" i="5"/>
  <c r="E618" i="5"/>
  <c r="X618" i="5" s="1"/>
  <c r="G618" i="5"/>
  <c r="E604" i="5"/>
  <c r="X604" i="5" s="1"/>
  <c r="G500" i="5"/>
  <c r="E500" i="5"/>
  <c r="X500" i="5" s="1"/>
  <c r="G453" i="5"/>
  <c r="E453" i="5"/>
  <c r="X453" i="5" s="1"/>
  <c r="F2291" i="5"/>
  <c r="J2255" i="5"/>
  <c r="J2434" i="5"/>
  <c r="I2392" i="5"/>
  <c r="E2370" i="5"/>
  <c r="X2370" i="5" s="1"/>
  <c r="I2354" i="5"/>
  <c r="F2340" i="5"/>
  <c r="R2297" i="5"/>
  <c r="E2289" i="5"/>
  <c r="X2289" i="5" s="1"/>
  <c r="J2282" i="5"/>
  <c r="H2255" i="5"/>
  <c r="I2052" i="5"/>
  <c r="R607" i="5"/>
  <c r="G607" i="5"/>
  <c r="E670" i="5"/>
  <c r="X670" i="5" s="1"/>
  <c r="G670" i="5"/>
  <c r="E541" i="5"/>
  <c r="X541" i="5" s="1"/>
  <c r="G541" i="5"/>
  <c r="R2401" i="5"/>
  <c r="R2340" i="5"/>
  <c r="E2404" i="5"/>
  <c r="X2404" i="5" s="1"/>
  <c r="J2392" i="5"/>
  <c r="J2370" i="5"/>
  <c r="G2354" i="5"/>
  <c r="H2340" i="5"/>
  <c r="J2289" i="5"/>
  <c r="R2282" i="5"/>
  <c r="E2251" i="5"/>
  <c r="X2251" i="5" s="1"/>
  <c r="J2052" i="5"/>
  <c r="H607" i="5"/>
  <c r="G435" i="5"/>
  <c r="G217" i="5"/>
  <c r="E217" i="5"/>
  <c r="X217" i="5" s="1"/>
  <c r="I2404" i="5"/>
  <c r="F2392" i="5"/>
  <c r="R2370" i="5"/>
  <c r="H2354" i="5"/>
  <c r="F2289" i="5"/>
  <c r="I2282" i="5"/>
  <c r="F2251" i="5"/>
  <c r="R2052" i="5"/>
  <c r="E668" i="5"/>
  <c r="X668" i="5" s="1"/>
  <c r="G668" i="5"/>
  <c r="E525" i="5"/>
  <c r="X525" i="5" s="1"/>
  <c r="G525" i="5"/>
  <c r="E497" i="5"/>
  <c r="X497" i="5" s="1"/>
  <c r="G497" i="5"/>
  <c r="G225" i="5"/>
  <c r="E225" i="5"/>
  <c r="X225" i="5" s="1"/>
  <c r="F2404" i="5"/>
  <c r="I2370" i="5"/>
  <c r="H2289" i="5"/>
  <c r="R2251" i="5"/>
  <c r="G328" i="5"/>
  <c r="E328" i="5"/>
  <c r="X328" i="5" s="1"/>
  <c r="G233" i="5"/>
  <c r="E233" i="5"/>
  <c r="X233" i="5" s="1"/>
  <c r="E408" i="5"/>
  <c r="X408" i="5" s="1"/>
  <c r="G408" i="5"/>
  <c r="G337" i="5"/>
  <c r="E337" i="5"/>
  <c r="X337" i="5" s="1"/>
  <c r="G293" i="5"/>
  <c r="E293" i="5"/>
  <c r="X293" i="5" s="1"/>
  <c r="G241" i="5"/>
  <c r="E241" i="5"/>
  <c r="X241" i="5" s="1"/>
  <c r="E984" i="5"/>
  <c r="X984" i="5" s="1"/>
  <c r="E865" i="5"/>
  <c r="X865" i="5" s="1"/>
  <c r="E509" i="5"/>
  <c r="X509" i="5" s="1"/>
  <c r="G509" i="5"/>
  <c r="E472" i="5"/>
  <c r="X472" i="5" s="1"/>
  <c r="G472" i="5"/>
  <c r="G249" i="5"/>
  <c r="E249" i="5"/>
  <c r="X249" i="5" s="1"/>
  <c r="R2438" i="5"/>
  <c r="H2416" i="5"/>
  <c r="R2404" i="5"/>
  <c r="E2394" i="5"/>
  <c r="X2394" i="5" s="1"/>
  <c r="R2388" i="5"/>
  <c r="R2309" i="5"/>
  <c r="I2281" i="5"/>
  <c r="G2251" i="5"/>
  <c r="I150" i="5"/>
  <c r="F607" i="5"/>
  <c r="R717" i="5"/>
  <c r="G694" i="5"/>
  <c r="E694" i="5"/>
  <c r="X694" i="5" s="1"/>
  <c r="E678" i="5"/>
  <c r="X678" i="5" s="1"/>
  <c r="G678" i="5"/>
  <c r="H2309" i="5"/>
  <c r="I2438" i="5"/>
  <c r="J2416" i="5"/>
  <c r="J2404" i="5"/>
  <c r="I2394" i="5"/>
  <c r="I2388" i="5"/>
  <c r="I2309" i="5"/>
  <c r="J2281" i="5"/>
  <c r="H2251" i="5"/>
  <c r="E1103" i="5"/>
  <c r="X1103" i="5" s="1"/>
  <c r="F717" i="5"/>
  <c r="J150" i="5"/>
  <c r="E507" i="5"/>
  <c r="X507" i="5" s="1"/>
  <c r="G507" i="5"/>
  <c r="G186" i="5"/>
  <c r="E186" i="5"/>
  <c r="X186" i="5" s="1"/>
  <c r="H2438" i="5"/>
  <c r="I2416" i="5"/>
  <c r="E2401" i="5"/>
  <c r="X2401" i="5" s="1"/>
  <c r="H2394" i="5"/>
  <c r="H2388" i="5"/>
  <c r="F2309" i="5"/>
  <c r="H2281" i="5"/>
  <c r="E2130" i="5"/>
  <c r="X2130" i="5" s="1"/>
  <c r="H1103" i="5"/>
  <c r="J717" i="5"/>
  <c r="R150" i="5"/>
  <c r="I607" i="5"/>
  <c r="J2388" i="5"/>
  <c r="J2438" i="5"/>
  <c r="E2428" i="5"/>
  <c r="X2428" i="5" s="1"/>
  <c r="R2416" i="5"/>
  <c r="I2401" i="5"/>
  <c r="J2394" i="5"/>
  <c r="F2388" i="5"/>
  <c r="J2309" i="5"/>
  <c r="E2291" i="5"/>
  <c r="X2291" i="5" s="1"/>
  <c r="R2281" i="5"/>
  <c r="R2130" i="5"/>
  <c r="F1103" i="5"/>
  <c r="I717" i="5"/>
  <c r="H150" i="5"/>
  <c r="E574" i="5"/>
  <c r="X574" i="5" s="1"/>
  <c r="G574" i="5"/>
  <c r="E533" i="5"/>
  <c r="X533" i="5" s="1"/>
  <c r="G533" i="5"/>
  <c r="E380" i="5"/>
  <c r="X380" i="5" s="1"/>
  <c r="G380" i="5"/>
  <c r="E443" i="5"/>
  <c r="X443" i="5" s="1"/>
  <c r="G443" i="5"/>
  <c r="G305" i="5"/>
  <c r="G128" i="5"/>
  <c r="G207" i="5"/>
  <c r="G270" i="5"/>
  <c r="G445" i="5"/>
  <c r="G429" i="5"/>
  <c r="G285" i="5"/>
  <c r="G268" i="5"/>
  <c r="G171" i="5"/>
  <c r="G410" i="5"/>
  <c r="G201" i="5"/>
  <c r="G199" i="5"/>
  <c r="G119" i="5"/>
  <c r="E437" i="5"/>
  <c r="X437" i="5" s="1"/>
  <c r="E373" i="5"/>
  <c r="X373" i="5" s="1"/>
  <c r="T2053" i="5"/>
  <c r="S2053" i="5"/>
  <c r="T2091" i="5"/>
  <c r="S2091" i="5"/>
  <c r="D43" i="4"/>
  <c r="C67" i="5"/>
  <c r="B57" i="4"/>
  <c r="A40" i="6" s="1"/>
  <c r="B35" i="4"/>
  <c r="A22" i="6" s="1"/>
  <c r="B62" i="4"/>
  <c r="A44" i="6" s="1"/>
  <c r="B68" i="4"/>
  <c r="A49" i="6" s="1"/>
  <c r="B50" i="4"/>
  <c r="A34" i="6" s="1"/>
  <c r="B56" i="4"/>
  <c r="A39" i="6" s="1"/>
  <c r="C20" i="5"/>
  <c r="B51" i="4"/>
  <c r="A35" i="6" s="1"/>
  <c r="C85" i="5"/>
  <c r="C73" i="5"/>
  <c r="C53" i="5"/>
  <c r="C47" i="5"/>
  <c r="C38" i="5"/>
  <c r="C26" i="5"/>
  <c r="C22" i="5"/>
  <c r="C15" i="5"/>
  <c r="C6" i="5"/>
  <c r="V6" i="5" s="1"/>
  <c r="C84" i="5"/>
  <c r="C71" i="5"/>
  <c r="C58" i="5"/>
  <c r="C43" i="5"/>
  <c r="B33" i="4"/>
  <c r="A20" i="6" s="1"/>
  <c r="A15" i="6"/>
  <c r="D55" i="4"/>
  <c r="D67" i="4"/>
  <c r="D49" i="4"/>
  <c r="D61" i="4"/>
  <c r="D37" i="4"/>
  <c r="D74" i="4"/>
  <c r="C83" i="5"/>
  <c r="C45" i="5"/>
  <c r="C19" i="5"/>
  <c r="C5" i="5"/>
  <c r="B85" i="5"/>
  <c r="B77" i="5"/>
  <c r="B69" i="5"/>
  <c r="B61" i="5"/>
  <c r="B53" i="5"/>
  <c r="B45" i="5"/>
  <c r="B37" i="5"/>
  <c r="B29" i="5"/>
  <c r="B21" i="5"/>
  <c r="B13" i="5"/>
  <c r="C81" i="5"/>
  <c r="C42" i="5"/>
  <c r="C18" i="5"/>
  <c r="C82" i="5"/>
  <c r="C70" i="5"/>
  <c r="C56" i="5"/>
  <c r="C40" i="5"/>
  <c r="C77" i="5"/>
  <c r="C41" i="5"/>
  <c r="C17" i="5"/>
  <c r="B84" i="5"/>
  <c r="B76" i="5"/>
  <c r="B68" i="5"/>
  <c r="B60" i="5"/>
  <c r="B52" i="5"/>
  <c r="B44" i="5"/>
  <c r="B36" i="5"/>
  <c r="B28" i="5"/>
  <c r="B20" i="5"/>
  <c r="B12" i="5"/>
  <c r="C75" i="5"/>
  <c r="C39" i="5"/>
  <c r="C16" i="5"/>
  <c r="C80" i="5"/>
  <c r="C68" i="5"/>
  <c r="C54" i="5"/>
  <c r="C37" i="5"/>
  <c r="B91" i="5"/>
  <c r="B83" i="5"/>
  <c r="B75" i="5"/>
  <c r="B67" i="5"/>
  <c r="B59" i="5"/>
  <c r="B51" i="5"/>
  <c r="B43" i="5"/>
  <c r="B35" i="5"/>
  <c r="B27" i="5"/>
  <c r="B19" i="5"/>
  <c r="B11" i="5"/>
  <c r="C69" i="5"/>
  <c r="C35" i="5"/>
  <c r="C14" i="5"/>
  <c r="C91" i="5"/>
  <c r="C79" i="5"/>
  <c r="C52" i="5"/>
  <c r="C36" i="5"/>
  <c r="C33" i="5"/>
  <c r="C13" i="5"/>
  <c r="B90" i="5"/>
  <c r="B82" i="5"/>
  <c r="B74" i="5"/>
  <c r="B58" i="5"/>
  <c r="B50" i="5"/>
  <c r="B42" i="5"/>
  <c r="B34" i="5"/>
  <c r="B26" i="5"/>
  <c r="B18" i="5"/>
  <c r="B10" i="5"/>
  <c r="C65" i="5"/>
  <c r="C32" i="5"/>
  <c r="C12" i="5"/>
  <c r="C90" i="5"/>
  <c r="C78" i="5"/>
  <c r="C64" i="5"/>
  <c r="C50" i="5"/>
  <c r="C34" i="5"/>
  <c r="C61" i="5"/>
  <c r="C31" i="5"/>
  <c r="C11" i="5"/>
  <c r="B5" i="5"/>
  <c r="B89" i="5"/>
  <c r="B81" i="5"/>
  <c r="B73" i="5"/>
  <c r="B65" i="5"/>
  <c r="B57" i="5"/>
  <c r="B49" i="5"/>
  <c r="B41" i="5"/>
  <c r="B33" i="5"/>
  <c r="B25" i="5"/>
  <c r="B17" i="5"/>
  <c r="B9" i="5"/>
  <c r="C59" i="5"/>
  <c r="C30" i="5"/>
  <c r="C10" i="5"/>
  <c r="C88" i="5"/>
  <c r="C76" i="5"/>
  <c r="C63" i="5"/>
  <c r="C48" i="5"/>
  <c r="C29" i="5"/>
  <c r="C57" i="5"/>
  <c r="C28" i="5"/>
  <c r="C9" i="5"/>
  <c r="B88" i="5"/>
  <c r="B80" i="5"/>
  <c r="B72" i="5"/>
  <c r="B64" i="5"/>
  <c r="B56" i="5"/>
  <c r="B48" i="5"/>
  <c r="B40" i="5"/>
  <c r="B32" i="5"/>
  <c r="B16" i="5"/>
  <c r="B8" i="5"/>
  <c r="C55" i="5"/>
  <c r="C27" i="5"/>
  <c r="C8" i="5"/>
  <c r="C87" i="5"/>
  <c r="C74" i="5"/>
  <c r="C62" i="5"/>
  <c r="C46" i="5"/>
  <c r="C23" i="5"/>
  <c r="B87" i="5"/>
  <c r="B79" i="5"/>
  <c r="B71" i="5"/>
  <c r="B63" i="5"/>
  <c r="B55" i="5"/>
  <c r="B47" i="5"/>
  <c r="B39" i="5"/>
  <c r="B31" i="5"/>
  <c r="B23" i="5"/>
  <c r="B15" i="5"/>
  <c r="B7" i="5"/>
  <c r="C51" i="5"/>
  <c r="C25" i="5"/>
  <c r="C7" i="5"/>
  <c r="C86" i="5"/>
  <c r="C72" i="5"/>
  <c r="C60" i="5"/>
  <c r="C44" i="5"/>
  <c r="C21" i="5"/>
  <c r="C89" i="5"/>
  <c r="C49" i="5"/>
  <c r="B86" i="5"/>
  <c r="B78" i="5"/>
  <c r="B70" i="5"/>
  <c r="B62" i="5"/>
  <c r="B54" i="5"/>
  <c r="B46" i="5"/>
  <c r="B38" i="5"/>
  <c r="B30" i="5"/>
  <c r="B22" i="5"/>
  <c r="B14" i="5"/>
  <c r="B59" i="4"/>
  <c r="A42" i="6" s="1"/>
  <c r="B71" i="4"/>
  <c r="A52" i="6" s="1"/>
  <c r="B65" i="4"/>
  <c r="A47" i="6" s="1"/>
  <c r="B53" i="4"/>
  <c r="A37" i="6" s="1"/>
  <c r="G67" i="4"/>
  <c r="G49" i="4"/>
  <c r="G61" i="4"/>
  <c r="G31" i="4"/>
  <c r="G55" i="4"/>
  <c r="G74" i="4"/>
  <c r="G37" i="4"/>
  <c r="G64" i="6"/>
  <c r="A26" i="6"/>
  <c r="B70" i="4"/>
  <c r="A51" i="6" s="1"/>
  <c r="B58" i="4"/>
  <c r="A41" i="6" s="1"/>
  <c r="A14" i="6"/>
  <c r="B32" i="4"/>
  <c r="A19" i="6" s="1"/>
  <c r="D39" i="6" l="1"/>
  <c r="C39" i="6"/>
  <c r="D41" i="6"/>
  <c r="C41" i="6"/>
  <c r="C2" i="6"/>
  <c r="B2" i="6"/>
  <c r="G20" i="6"/>
  <c r="B35" i="6"/>
  <c r="G35" i="6" s="1"/>
  <c r="F45" i="6"/>
  <c r="H45" i="6" s="1"/>
  <c r="F66" i="6"/>
  <c r="F50" i="6"/>
  <c r="H50" i="6" s="1"/>
  <c r="F30" i="6"/>
  <c r="H30" i="6" s="1"/>
  <c r="F40" i="6"/>
  <c r="H40" i="6" s="1"/>
  <c r="H25" i="6"/>
  <c r="F54" i="6"/>
  <c r="F35" i="6"/>
  <c r="H35" i="6" s="1"/>
  <c r="F32" i="6"/>
  <c r="H32" i="6" s="1"/>
  <c r="F47" i="6"/>
  <c r="H47" i="6" s="1"/>
  <c r="F37" i="6"/>
  <c r="H37" i="6" s="1"/>
  <c r="F52" i="6"/>
  <c r="H52" i="6" s="1"/>
  <c r="F42" i="6"/>
  <c r="H42" i="6" s="1"/>
  <c r="H27" i="6"/>
  <c r="F68" i="6"/>
  <c r="B40" i="6"/>
  <c r="G40" i="6" s="1"/>
  <c r="B25" i="6"/>
  <c r="G25" i="6" s="1"/>
  <c r="H20" i="6"/>
  <c r="K68" i="6"/>
  <c r="D17" i="6"/>
  <c r="V84" i="5"/>
  <c r="E84" i="5" s="1"/>
  <c r="X84" i="5" s="1"/>
  <c r="AB6" i="5"/>
  <c r="V71" i="5"/>
  <c r="H71" i="5" s="1"/>
  <c r="V20" i="5"/>
  <c r="E20" i="5" s="1"/>
  <c r="X20" i="5" s="1"/>
  <c r="V31" i="5"/>
  <c r="AB14" i="5"/>
  <c r="V72" i="5"/>
  <c r="AB64" i="5"/>
  <c r="V61" i="5"/>
  <c r="G61" i="5" s="1"/>
  <c r="AB66" i="5"/>
  <c r="AB11" i="5"/>
  <c r="V16" i="5"/>
  <c r="G16" i="5" s="1"/>
  <c r="V77" i="5"/>
  <c r="G77" i="5" s="1"/>
  <c r="AB69" i="5"/>
  <c r="AB22" i="5"/>
  <c r="V86" i="5"/>
  <c r="G86" i="5" s="1"/>
  <c r="V23" i="5"/>
  <c r="AB72" i="5"/>
  <c r="V34" i="5"/>
  <c r="AB74" i="5"/>
  <c r="AB19" i="5"/>
  <c r="V39" i="5"/>
  <c r="V40" i="5"/>
  <c r="AB77" i="5"/>
  <c r="G68" i="6"/>
  <c r="H68" i="6" s="1"/>
  <c r="C68" i="6" s="1"/>
  <c r="AB30" i="5"/>
  <c r="V7" i="5"/>
  <c r="G7" i="5" s="1"/>
  <c r="V46" i="5"/>
  <c r="G46" i="5" s="1"/>
  <c r="AB80" i="5"/>
  <c r="AB9" i="5"/>
  <c r="V50" i="5"/>
  <c r="AB82" i="5"/>
  <c r="AB27" i="5"/>
  <c r="V75" i="5"/>
  <c r="V56" i="5"/>
  <c r="AB85" i="5"/>
  <c r="AB58" i="5"/>
  <c r="V25" i="5"/>
  <c r="G25" i="5" s="1"/>
  <c r="V62" i="5"/>
  <c r="G62" i="5" s="1"/>
  <c r="AB88" i="5"/>
  <c r="AB17" i="5"/>
  <c r="V64" i="5"/>
  <c r="G64" i="5" s="1"/>
  <c r="AB90" i="5"/>
  <c r="AB35" i="5"/>
  <c r="AB12" i="5"/>
  <c r="V70" i="5"/>
  <c r="G70" i="5" s="1"/>
  <c r="V5" i="5"/>
  <c r="G5" i="5" s="1"/>
  <c r="F69" i="6"/>
  <c r="C69" i="6" s="1"/>
  <c r="AB46" i="5"/>
  <c r="V74" i="5"/>
  <c r="V9" i="5"/>
  <c r="G9" i="5" s="1"/>
  <c r="AB25" i="5"/>
  <c r="V78" i="5"/>
  <c r="G78" i="5" s="1"/>
  <c r="V13" i="5"/>
  <c r="G13" i="5" s="1"/>
  <c r="AB43" i="5"/>
  <c r="AB20" i="5"/>
  <c r="V82" i="5"/>
  <c r="G82" i="5" s="1"/>
  <c r="V19" i="5"/>
  <c r="V51" i="5"/>
  <c r="AB54" i="5"/>
  <c r="AB7" i="5"/>
  <c r="V87" i="5"/>
  <c r="G87" i="5" s="1"/>
  <c r="V28" i="5"/>
  <c r="G28" i="5" s="1"/>
  <c r="AB33" i="5"/>
  <c r="V90" i="5"/>
  <c r="G90" i="5" s="1"/>
  <c r="V33" i="5"/>
  <c r="G33" i="5" s="1"/>
  <c r="AB51" i="5"/>
  <c r="AB28" i="5"/>
  <c r="V18" i="5"/>
  <c r="V45" i="5"/>
  <c r="G45" i="5" s="1"/>
  <c r="AB87" i="5"/>
  <c r="V38" i="5"/>
  <c r="AB38" i="5"/>
  <c r="AB62" i="5"/>
  <c r="AB15" i="5"/>
  <c r="V15" i="5"/>
  <c r="V8" i="5"/>
  <c r="G8" i="5" s="1"/>
  <c r="V57" i="5"/>
  <c r="G57" i="5" s="1"/>
  <c r="AB41" i="5"/>
  <c r="V12" i="5"/>
  <c r="G12" i="5" s="1"/>
  <c r="V67" i="5"/>
  <c r="G67" i="5" s="1"/>
  <c r="AB59" i="5"/>
  <c r="AB36" i="5"/>
  <c r="V42" i="5"/>
  <c r="G42" i="5" s="1"/>
  <c r="V83" i="5"/>
  <c r="V27" i="5"/>
  <c r="G27" i="5" s="1"/>
  <c r="V29" i="5"/>
  <c r="G29" i="5" s="1"/>
  <c r="AB49" i="5"/>
  <c r="V32" i="5"/>
  <c r="G32" i="5" s="1"/>
  <c r="V36" i="5"/>
  <c r="AB67" i="5"/>
  <c r="AB44" i="5"/>
  <c r="V81" i="5"/>
  <c r="G81" i="5" s="1"/>
  <c r="V43" i="5"/>
  <c r="AB61" i="5"/>
  <c r="AB78" i="5"/>
  <c r="AB31" i="5"/>
  <c r="V55" i="5"/>
  <c r="G55" i="5" s="1"/>
  <c r="V48" i="5"/>
  <c r="G48" i="5" s="1"/>
  <c r="AB57" i="5"/>
  <c r="V65" i="5"/>
  <c r="G65" i="5" s="1"/>
  <c r="V52" i="5"/>
  <c r="G52" i="5" s="1"/>
  <c r="AB75" i="5"/>
  <c r="AB52" i="5"/>
  <c r="V58" i="5"/>
  <c r="V22" i="5"/>
  <c r="AB56" i="5"/>
  <c r="AB23" i="5"/>
  <c r="AB86" i="5"/>
  <c r="AB39" i="5"/>
  <c r="AB8" i="5"/>
  <c r="V63" i="5"/>
  <c r="G63" i="5" s="1"/>
  <c r="AB65" i="5"/>
  <c r="AB10" i="5"/>
  <c r="V66" i="5"/>
  <c r="G66" i="5" s="1"/>
  <c r="AB83" i="5"/>
  <c r="AB60" i="5"/>
  <c r="AB13" i="5"/>
  <c r="E6" i="5"/>
  <c r="J6" i="5"/>
  <c r="R6" i="5"/>
  <c r="F6" i="5"/>
  <c r="H6" i="5"/>
  <c r="I6" i="5"/>
  <c r="V24" i="5"/>
  <c r="AB47" i="5"/>
  <c r="AB16" i="5"/>
  <c r="V76" i="5"/>
  <c r="G76" i="5" s="1"/>
  <c r="AB73" i="5"/>
  <c r="V73" i="5"/>
  <c r="AB18" i="5"/>
  <c r="V79" i="5"/>
  <c r="AB91" i="5"/>
  <c r="AB68" i="5"/>
  <c r="AB21" i="5"/>
  <c r="V49" i="5"/>
  <c r="G49" i="5" s="1"/>
  <c r="AB55" i="5"/>
  <c r="AB24" i="5"/>
  <c r="V88" i="5"/>
  <c r="G88" i="5" s="1"/>
  <c r="AB81" i="5"/>
  <c r="V26" i="5"/>
  <c r="AB26" i="5"/>
  <c r="V91" i="5"/>
  <c r="G91" i="5" s="1"/>
  <c r="V37" i="5"/>
  <c r="G37" i="5" s="1"/>
  <c r="AB76" i="5"/>
  <c r="AB29" i="5"/>
  <c r="V47" i="5"/>
  <c r="V60" i="5"/>
  <c r="G60" i="5" s="1"/>
  <c r="AB70" i="5"/>
  <c r="V89" i="5"/>
  <c r="AB63" i="5"/>
  <c r="AB32" i="5"/>
  <c r="V10" i="5"/>
  <c r="G10" i="5" s="1"/>
  <c r="AB89" i="5"/>
  <c r="AB34" i="5"/>
  <c r="V14" i="5"/>
  <c r="G14" i="5" s="1"/>
  <c r="V54" i="5"/>
  <c r="G54" i="5" s="1"/>
  <c r="AB84" i="5"/>
  <c r="AB37" i="5"/>
  <c r="V21" i="5"/>
  <c r="G21" i="5" s="1"/>
  <c r="AB40" i="5"/>
  <c r="V30" i="5"/>
  <c r="G30" i="5" s="1"/>
  <c r="AB5" i="5"/>
  <c r="G66" i="6" s="1"/>
  <c r="H66" i="6" s="1"/>
  <c r="D66" i="6" s="1"/>
  <c r="AB42" i="5"/>
  <c r="V35" i="5"/>
  <c r="G35" i="5" s="1"/>
  <c r="V68" i="5"/>
  <c r="G68" i="5" s="1"/>
  <c r="AB45" i="5"/>
  <c r="V85" i="5"/>
  <c r="V41" i="5"/>
  <c r="AB71" i="5"/>
  <c r="V44" i="5"/>
  <c r="G44" i="5" s="1"/>
  <c r="AB79" i="5"/>
  <c r="AB48" i="5"/>
  <c r="V59" i="5"/>
  <c r="V11" i="5"/>
  <c r="G11" i="5" s="1"/>
  <c r="AB50" i="5"/>
  <c r="V69" i="5"/>
  <c r="V80" i="5"/>
  <c r="G80" i="5" s="1"/>
  <c r="V17" i="5"/>
  <c r="G17" i="5" s="1"/>
  <c r="V53" i="5"/>
  <c r="AB53" i="5"/>
  <c r="G6" i="5"/>
  <c r="B64" i="6"/>
  <c r="H64" i="6"/>
  <c r="G65" i="6" l="1"/>
  <c r="H65" i="6" s="1"/>
  <c r="D65" i="6" s="1"/>
  <c r="G67" i="6"/>
  <c r="H67" i="6" s="1"/>
  <c r="C67" i="6" s="1"/>
  <c r="F84" i="5"/>
  <c r="D27" i="6"/>
  <c r="C27" i="6"/>
  <c r="D42" i="6"/>
  <c r="C42" i="6"/>
  <c r="D52" i="6"/>
  <c r="C52" i="6"/>
  <c r="D37" i="6"/>
  <c r="C37" i="6"/>
  <c r="D47" i="6"/>
  <c r="C47" i="6"/>
  <c r="D32" i="6"/>
  <c r="C32" i="6"/>
  <c r="D35" i="6"/>
  <c r="C35" i="6"/>
  <c r="F57" i="6"/>
  <c r="H57" i="6" s="1"/>
  <c r="F59" i="6"/>
  <c r="H59" i="6" s="1"/>
  <c r="F55" i="6"/>
  <c r="H54" i="6"/>
  <c r="F62" i="6"/>
  <c r="H62" i="6" s="1"/>
  <c r="F58" i="6"/>
  <c r="H58" i="6" s="1"/>
  <c r="F63" i="6"/>
  <c r="H63" i="6" s="1"/>
  <c r="F60" i="6"/>
  <c r="H60" i="6" s="1"/>
  <c r="D25" i="6"/>
  <c r="C25" i="6"/>
  <c r="D40" i="6"/>
  <c r="C40" i="6"/>
  <c r="D30" i="6"/>
  <c r="C30" i="6"/>
  <c r="D50" i="6"/>
  <c r="C50" i="6"/>
  <c r="D20" i="6"/>
  <c r="K66" i="6"/>
  <c r="C20" i="6"/>
  <c r="D45" i="6"/>
  <c r="C45" i="6"/>
  <c r="G84" i="5"/>
  <c r="J84" i="5"/>
  <c r="H84" i="5"/>
  <c r="R84" i="5"/>
  <c r="I84" i="5"/>
  <c r="H20" i="5"/>
  <c r="G20" i="5"/>
  <c r="J20" i="5"/>
  <c r="I20" i="5"/>
  <c r="F20" i="5"/>
  <c r="R20" i="5"/>
  <c r="G71" i="5"/>
  <c r="R71" i="5"/>
  <c r="I71" i="5"/>
  <c r="F71" i="5"/>
  <c r="J71" i="5"/>
  <c r="E71" i="5"/>
  <c r="F40" i="5"/>
  <c r="J40" i="5"/>
  <c r="H40" i="5"/>
  <c r="I40" i="5"/>
  <c r="E40" i="5"/>
  <c r="R40" i="5"/>
  <c r="I23" i="5"/>
  <c r="H23" i="5"/>
  <c r="R23" i="5"/>
  <c r="E23" i="5"/>
  <c r="J23" i="5"/>
  <c r="F23" i="5"/>
  <c r="R31" i="5"/>
  <c r="F31" i="5"/>
  <c r="I31" i="5"/>
  <c r="J31" i="5"/>
  <c r="E31" i="5"/>
  <c r="H31" i="5"/>
  <c r="C65" i="6"/>
  <c r="C66" i="6"/>
  <c r="H81" i="5"/>
  <c r="E81" i="5"/>
  <c r="F81" i="5"/>
  <c r="I81" i="5"/>
  <c r="J81" i="5"/>
  <c r="R81" i="5"/>
  <c r="E29" i="5"/>
  <c r="R29" i="5"/>
  <c r="F29" i="5"/>
  <c r="I29" i="5"/>
  <c r="H29" i="5"/>
  <c r="J29" i="5"/>
  <c r="F13" i="5"/>
  <c r="H13" i="5"/>
  <c r="J13" i="5"/>
  <c r="T13" i="5" s="1"/>
  <c r="R13" i="5"/>
  <c r="E13" i="5"/>
  <c r="I13" i="5"/>
  <c r="E64" i="5"/>
  <c r="R64" i="5"/>
  <c r="F64" i="5"/>
  <c r="J64" i="5"/>
  <c r="H64" i="5"/>
  <c r="I64" i="5"/>
  <c r="G40" i="5"/>
  <c r="G23" i="5"/>
  <c r="E88" i="5"/>
  <c r="F88" i="5"/>
  <c r="H88" i="5"/>
  <c r="J88" i="5"/>
  <c r="I88" i="5"/>
  <c r="R88" i="5"/>
  <c r="I12" i="5"/>
  <c r="H12" i="5"/>
  <c r="F12" i="5"/>
  <c r="E12" i="5"/>
  <c r="R12" i="5"/>
  <c r="J12" i="5"/>
  <c r="T12" i="5" s="1"/>
  <c r="R43" i="5"/>
  <c r="F43" i="5"/>
  <c r="H43" i="5"/>
  <c r="E43" i="5"/>
  <c r="I43" i="5"/>
  <c r="J43" i="5"/>
  <c r="G43" i="5"/>
  <c r="D68" i="6"/>
  <c r="R48" i="5"/>
  <c r="H48" i="5"/>
  <c r="I48" i="5"/>
  <c r="J48" i="5"/>
  <c r="E48" i="5"/>
  <c r="F48" i="5"/>
  <c r="F27" i="5"/>
  <c r="I27" i="5"/>
  <c r="E27" i="5"/>
  <c r="R27" i="5"/>
  <c r="H27" i="5"/>
  <c r="J27" i="5"/>
  <c r="G38" i="5"/>
  <c r="H38" i="5"/>
  <c r="I38" i="5"/>
  <c r="R38" i="5"/>
  <c r="E38" i="5"/>
  <c r="F38" i="5"/>
  <c r="J38" i="5"/>
  <c r="F33" i="5"/>
  <c r="H33" i="5"/>
  <c r="J33" i="5"/>
  <c r="R33" i="5"/>
  <c r="E33" i="5"/>
  <c r="I33" i="5"/>
  <c r="E51" i="5"/>
  <c r="H51" i="5"/>
  <c r="F51" i="5"/>
  <c r="I51" i="5"/>
  <c r="J51" i="5"/>
  <c r="R51" i="5"/>
  <c r="H78" i="5"/>
  <c r="F78" i="5"/>
  <c r="R78" i="5"/>
  <c r="J78" i="5"/>
  <c r="I78" i="5"/>
  <c r="E78" i="5"/>
  <c r="J5" i="5"/>
  <c r="F5" i="5"/>
  <c r="R5" i="5"/>
  <c r="E5" i="5"/>
  <c r="I5" i="5"/>
  <c r="H5" i="5"/>
  <c r="I56" i="5"/>
  <c r="E56" i="5"/>
  <c r="H56" i="5"/>
  <c r="J56" i="5"/>
  <c r="F56" i="5"/>
  <c r="R56" i="5"/>
  <c r="F39" i="5"/>
  <c r="E39" i="5"/>
  <c r="J39" i="5"/>
  <c r="H39" i="5"/>
  <c r="I39" i="5"/>
  <c r="R39" i="5"/>
  <c r="J86" i="5"/>
  <c r="E86" i="5"/>
  <c r="F86" i="5"/>
  <c r="I86" i="5"/>
  <c r="H86" i="5"/>
  <c r="R86" i="5"/>
  <c r="J90" i="5"/>
  <c r="E90" i="5"/>
  <c r="R90" i="5"/>
  <c r="H90" i="5"/>
  <c r="I90" i="5"/>
  <c r="F90" i="5"/>
  <c r="G51" i="5"/>
  <c r="G56" i="5"/>
  <c r="G39" i="5"/>
  <c r="I63" i="5"/>
  <c r="H63" i="5"/>
  <c r="R63" i="5"/>
  <c r="J63" i="5"/>
  <c r="F63" i="5"/>
  <c r="E63" i="5"/>
  <c r="E85" i="5"/>
  <c r="J85" i="5"/>
  <c r="F85" i="5"/>
  <c r="R85" i="5"/>
  <c r="H85" i="5"/>
  <c r="I85" i="5"/>
  <c r="G85" i="5"/>
  <c r="E59" i="5"/>
  <c r="F59" i="5"/>
  <c r="H59" i="5"/>
  <c r="R59" i="5"/>
  <c r="I59" i="5"/>
  <c r="J59" i="5"/>
  <c r="J83" i="5"/>
  <c r="H83" i="5"/>
  <c r="R83" i="5"/>
  <c r="F83" i="5"/>
  <c r="I83" i="5"/>
  <c r="E83" i="5"/>
  <c r="H19" i="5"/>
  <c r="F19" i="5"/>
  <c r="I19" i="5"/>
  <c r="E19" i="5"/>
  <c r="J19" i="5"/>
  <c r="R19" i="5"/>
  <c r="R70" i="5"/>
  <c r="I70" i="5"/>
  <c r="E70" i="5"/>
  <c r="H70" i="5"/>
  <c r="F70" i="5"/>
  <c r="J70" i="5"/>
  <c r="H75" i="5"/>
  <c r="J75" i="5"/>
  <c r="F75" i="5"/>
  <c r="R75" i="5"/>
  <c r="I75" i="5"/>
  <c r="E75" i="5"/>
  <c r="F61" i="5"/>
  <c r="J61" i="5"/>
  <c r="E61" i="5"/>
  <c r="I61" i="5"/>
  <c r="R61" i="5"/>
  <c r="H61" i="5"/>
  <c r="H67" i="5"/>
  <c r="I67" i="5"/>
  <c r="J67" i="5"/>
  <c r="E67" i="5"/>
  <c r="F67" i="5"/>
  <c r="R67" i="5"/>
  <c r="I79" i="5"/>
  <c r="E79" i="5"/>
  <c r="R79" i="5"/>
  <c r="H79" i="5"/>
  <c r="F79" i="5"/>
  <c r="J79" i="5"/>
  <c r="I24" i="5"/>
  <c r="H24" i="5"/>
  <c r="J24" i="5"/>
  <c r="T24" i="5" s="1"/>
  <c r="R24" i="5"/>
  <c r="E11" i="5"/>
  <c r="F11" i="5"/>
  <c r="J11" i="5"/>
  <c r="R11" i="5"/>
  <c r="H11" i="5"/>
  <c r="I11" i="5"/>
  <c r="E89" i="5"/>
  <c r="R89" i="5"/>
  <c r="I89" i="5"/>
  <c r="H89" i="5"/>
  <c r="J89" i="5"/>
  <c r="F89" i="5"/>
  <c r="G59" i="5"/>
  <c r="F14" i="5"/>
  <c r="H14" i="5"/>
  <c r="E14" i="5"/>
  <c r="I14" i="5"/>
  <c r="R14" i="5"/>
  <c r="J14" i="5"/>
  <c r="G89" i="5"/>
  <c r="H91" i="5"/>
  <c r="R91" i="5"/>
  <c r="I91" i="5"/>
  <c r="J91" i="5"/>
  <c r="E91" i="5"/>
  <c r="F91" i="5"/>
  <c r="G83" i="5"/>
  <c r="R57" i="5"/>
  <c r="E57" i="5"/>
  <c r="J57" i="5"/>
  <c r="H57" i="5"/>
  <c r="I57" i="5"/>
  <c r="F57" i="5"/>
  <c r="G19" i="5"/>
  <c r="G75" i="5"/>
  <c r="F46" i="5"/>
  <c r="J46" i="5"/>
  <c r="R46" i="5"/>
  <c r="I46" i="5"/>
  <c r="H46" i="5"/>
  <c r="E46" i="5"/>
  <c r="E55" i="5"/>
  <c r="R55" i="5"/>
  <c r="I55" i="5"/>
  <c r="F55" i="5"/>
  <c r="H55" i="5"/>
  <c r="J55" i="5"/>
  <c r="H73" i="5"/>
  <c r="F73" i="5"/>
  <c r="I73" i="5"/>
  <c r="J73" i="5"/>
  <c r="R73" i="5"/>
  <c r="G73" i="5"/>
  <c r="E73" i="5"/>
  <c r="J49" i="5"/>
  <c r="H49" i="5"/>
  <c r="F49" i="5"/>
  <c r="E49" i="5"/>
  <c r="I49" i="5"/>
  <c r="R49" i="5"/>
  <c r="J8" i="5"/>
  <c r="I8" i="5"/>
  <c r="H8" i="5"/>
  <c r="F8" i="5"/>
  <c r="E8" i="5"/>
  <c r="R8" i="5"/>
  <c r="E82" i="5"/>
  <c r="F82" i="5"/>
  <c r="H82" i="5"/>
  <c r="J82" i="5"/>
  <c r="I82" i="5"/>
  <c r="R82" i="5"/>
  <c r="E9" i="5"/>
  <c r="F9" i="5"/>
  <c r="I9" i="5"/>
  <c r="J9" i="5"/>
  <c r="H9" i="5"/>
  <c r="R9" i="5"/>
  <c r="R7" i="5"/>
  <c r="F7" i="5"/>
  <c r="J7" i="5"/>
  <c r="H7" i="5"/>
  <c r="E7" i="5"/>
  <c r="I7" i="5"/>
  <c r="I22" i="5"/>
  <c r="R22" i="5"/>
  <c r="E22" i="5"/>
  <c r="H22" i="5"/>
  <c r="F22" i="5"/>
  <c r="J22" i="5"/>
  <c r="G22" i="5"/>
  <c r="E30" i="5"/>
  <c r="F30" i="5"/>
  <c r="H30" i="5"/>
  <c r="J30" i="5"/>
  <c r="I30" i="5"/>
  <c r="R30" i="5"/>
  <c r="G53" i="5"/>
  <c r="F53" i="5"/>
  <c r="E53" i="5"/>
  <c r="H53" i="5"/>
  <c r="J53" i="5"/>
  <c r="I53" i="5"/>
  <c r="R53" i="5"/>
  <c r="E36" i="5"/>
  <c r="I36" i="5"/>
  <c r="R36" i="5"/>
  <c r="H36" i="5"/>
  <c r="J36" i="5"/>
  <c r="F36" i="5"/>
  <c r="J45" i="5"/>
  <c r="R45" i="5"/>
  <c r="I45" i="5"/>
  <c r="E45" i="5"/>
  <c r="F45" i="5"/>
  <c r="H45" i="5"/>
  <c r="F74" i="5"/>
  <c r="I74" i="5"/>
  <c r="E74" i="5"/>
  <c r="R74" i="5"/>
  <c r="H74" i="5"/>
  <c r="J74" i="5"/>
  <c r="F62" i="5"/>
  <c r="J62" i="5"/>
  <c r="I62" i="5"/>
  <c r="R62" i="5"/>
  <c r="E62" i="5"/>
  <c r="H62" i="5"/>
  <c r="H72" i="5"/>
  <c r="J72" i="5"/>
  <c r="I72" i="5"/>
  <c r="F72" i="5"/>
  <c r="E72" i="5"/>
  <c r="R72" i="5"/>
  <c r="I69" i="5"/>
  <c r="E69" i="5"/>
  <c r="J69" i="5"/>
  <c r="F69" i="5"/>
  <c r="H69" i="5"/>
  <c r="R69" i="5"/>
  <c r="F58" i="5"/>
  <c r="I58" i="5"/>
  <c r="R58" i="5"/>
  <c r="H58" i="5"/>
  <c r="E58" i="5"/>
  <c r="J58" i="5"/>
  <c r="G58" i="5"/>
  <c r="E68" i="5"/>
  <c r="H68" i="5"/>
  <c r="R68" i="5"/>
  <c r="F68" i="5"/>
  <c r="J68" i="5"/>
  <c r="I68" i="5"/>
  <c r="X6" i="5"/>
  <c r="J66" i="5"/>
  <c r="I66" i="5"/>
  <c r="H66" i="5"/>
  <c r="E66" i="5"/>
  <c r="R66" i="5"/>
  <c r="G36" i="5"/>
  <c r="R15" i="5"/>
  <c r="F15" i="5"/>
  <c r="E15" i="5"/>
  <c r="G15" i="5"/>
  <c r="I15" i="5"/>
  <c r="J15" i="5"/>
  <c r="T15" i="5" s="1"/>
  <c r="H15" i="5"/>
  <c r="E18" i="5"/>
  <c r="H18" i="5"/>
  <c r="F18" i="5"/>
  <c r="J18" i="5"/>
  <c r="R18" i="5"/>
  <c r="I18" i="5"/>
  <c r="E28" i="5"/>
  <c r="H28" i="5"/>
  <c r="F28" i="5"/>
  <c r="R28" i="5"/>
  <c r="J28" i="5"/>
  <c r="I28" i="5"/>
  <c r="G74" i="5"/>
  <c r="E25" i="5"/>
  <c r="F25" i="5"/>
  <c r="R25" i="5"/>
  <c r="I25" i="5"/>
  <c r="H25" i="5"/>
  <c r="J25" i="5"/>
  <c r="G72" i="5"/>
  <c r="J41" i="5"/>
  <c r="F41" i="5"/>
  <c r="H41" i="5"/>
  <c r="R41" i="5"/>
  <c r="I41" i="5"/>
  <c r="E41" i="5"/>
  <c r="R37" i="5"/>
  <c r="I37" i="5"/>
  <c r="E37" i="5"/>
  <c r="F37" i="5"/>
  <c r="H37" i="5"/>
  <c r="J37" i="5"/>
  <c r="E42" i="5"/>
  <c r="F42" i="5"/>
  <c r="R42" i="5"/>
  <c r="H42" i="5"/>
  <c r="I42" i="5"/>
  <c r="J42" i="5"/>
  <c r="E17" i="5"/>
  <c r="J17" i="5"/>
  <c r="F17" i="5"/>
  <c r="H17" i="5"/>
  <c r="R17" i="5"/>
  <c r="I17" i="5"/>
  <c r="H21" i="5"/>
  <c r="J21" i="5"/>
  <c r="I21" i="5"/>
  <c r="E21" i="5"/>
  <c r="F21" i="5"/>
  <c r="R21" i="5"/>
  <c r="E26" i="5"/>
  <c r="H26" i="5"/>
  <c r="F26" i="5"/>
  <c r="J26" i="5"/>
  <c r="R26" i="5"/>
  <c r="I26" i="5"/>
  <c r="G26" i="5"/>
  <c r="G18" i="5"/>
  <c r="F87" i="5"/>
  <c r="R87" i="5"/>
  <c r="I87" i="5"/>
  <c r="J87" i="5"/>
  <c r="H87" i="5"/>
  <c r="E87" i="5"/>
  <c r="E34" i="5"/>
  <c r="J34" i="5"/>
  <c r="F34" i="5"/>
  <c r="H34" i="5"/>
  <c r="R34" i="5"/>
  <c r="I34" i="5"/>
  <c r="J77" i="5"/>
  <c r="E77" i="5"/>
  <c r="H77" i="5"/>
  <c r="I77" i="5"/>
  <c r="R77" i="5"/>
  <c r="F77" i="5"/>
  <c r="G34" i="5"/>
  <c r="G79" i="5"/>
  <c r="G41" i="5"/>
  <c r="E60" i="5"/>
  <c r="R60" i="5"/>
  <c r="H60" i="5"/>
  <c r="J60" i="5"/>
  <c r="F60" i="5"/>
  <c r="I60" i="5"/>
  <c r="H52" i="5"/>
  <c r="E52" i="5"/>
  <c r="J52" i="5"/>
  <c r="R52" i="5"/>
  <c r="I52" i="5"/>
  <c r="F52" i="5"/>
  <c r="H32" i="5"/>
  <c r="I32" i="5"/>
  <c r="E32" i="5"/>
  <c r="F32" i="5"/>
  <c r="J32" i="5"/>
  <c r="R32" i="5"/>
  <c r="R80" i="5"/>
  <c r="I80" i="5"/>
  <c r="J80" i="5"/>
  <c r="H80" i="5"/>
  <c r="E80" i="5"/>
  <c r="F80" i="5"/>
  <c r="F47" i="5"/>
  <c r="E47" i="5"/>
  <c r="H47" i="5"/>
  <c r="I47" i="5"/>
  <c r="J47" i="5"/>
  <c r="R47" i="5"/>
  <c r="G47" i="5"/>
  <c r="J50" i="5"/>
  <c r="F50" i="5"/>
  <c r="E50" i="5"/>
  <c r="H50" i="5"/>
  <c r="I50" i="5"/>
  <c r="R50" i="5"/>
  <c r="J16" i="5"/>
  <c r="R16" i="5"/>
  <c r="I16" i="5"/>
  <c r="H16" i="5"/>
  <c r="F16" i="5"/>
  <c r="E16" i="5"/>
  <c r="F54" i="5"/>
  <c r="E54" i="5"/>
  <c r="J54" i="5"/>
  <c r="R54" i="5"/>
  <c r="H54" i="5"/>
  <c r="I54" i="5"/>
  <c r="E76" i="5"/>
  <c r="R76" i="5"/>
  <c r="H76" i="5"/>
  <c r="F76" i="5"/>
  <c r="J76" i="5"/>
  <c r="I76" i="5"/>
  <c r="G69" i="5"/>
  <c r="E44" i="5"/>
  <c r="R44" i="5"/>
  <c r="I44" i="5"/>
  <c r="F44" i="5"/>
  <c r="J44" i="5"/>
  <c r="H44" i="5"/>
  <c r="I35" i="5"/>
  <c r="E35" i="5"/>
  <c r="F35" i="5"/>
  <c r="H35" i="5"/>
  <c r="R35" i="5"/>
  <c r="J35" i="5"/>
  <c r="F10" i="5"/>
  <c r="E10" i="5"/>
  <c r="H10" i="5"/>
  <c r="I10" i="5"/>
  <c r="J10" i="5"/>
  <c r="R10" i="5"/>
  <c r="J65" i="5"/>
  <c r="H65" i="5"/>
  <c r="F65" i="5"/>
  <c r="I65" i="5"/>
  <c r="E65" i="5"/>
  <c r="R65" i="5"/>
  <c r="G50" i="5"/>
  <c r="G31" i="5"/>
  <c r="C64" i="6"/>
  <c r="D64" i="6"/>
  <c r="S84" i="5"/>
  <c r="S20" i="5"/>
  <c r="S6" i="5"/>
  <c r="S71" i="5"/>
  <c r="D67" i="6" l="1"/>
  <c r="D59" i="6"/>
  <c r="C59" i="6"/>
  <c r="D57" i="6"/>
  <c r="C57" i="6"/>
  <c r="D60" i="6"/>
  <c r="C60" i="6"/>
  <c r="D63" i="6"/>
  <c r="C63" i="6"/>
  <c r="D58" i="6"/>
  <c r="C58" i="6"/>
  <c r="D62" i="6"/>
  <c r="C62" i="6"/>
  <c r="D54" i="6"/>
  <c r="C54" i="6"/>
  <c r="F56" i="6"/>
  <c r="H56" i="6" s="1"/>
  <c r="H55" i="6"/>
  <c r="X24" i="5"/>
  <c r="X66" i="5"/>
  <c r="X71" i="5"/>
  <c r="X53" i="5"/>
  <c r="X45" i="5"/>
  <c r="X67" i="5"/>
  <c r="X43" i="5"/>
  <c r="X80" i="5"/>
  <c r="X17" i="5"/>
  <c r="X28" i="5"/>
  <c r="X58" i="5"/>
  <c r="X8" i="5"/>
  <c r="X11" i="5"/>
  <c r="X51" i="5"/>
  <c r="X5" i="5"/>
  <c r="G69" i="6" a="1"/>
  <c r="G69" i="6" s="1"/>
  <c r="H69" i="6" s="1"/>
  <c r="H70" i="6" s="1"/>
  <c r="D2" i="6" s="1"/>
  <c r="X70" i="5"/>
  <c r="X33" i="5"/>
  <c r="X29" i="5"/>
  <c r="X23" i="5"/>
  <c r="X26" i="5"/>
  <c r="X57" i="5"/>
  <c r="X76" i="5"/>
  <c r="X50" i="5"/>
  <c r="S50" i="5"/>
  <c r="X34" i="5"/>
  <c r="X30" i="5"/>
  <c r="X78" i="5"/>
  <c r="X48" i="5"/>
  <c r="X12" i="5"/>
  <c r="X14" i="5"/>
  <c r="X86" i="5"/>
  <c r="X27" i="5"/>
  <c r="X60" i="5"/>
  <c r="X42" i="5"/>
  <c r="X18" i="5"/>
  <c r="X61" i="5"/>
  <c r="X59" i="5"/>
  <c r="X64" i="5"/>
  <c r="X62" i="5"/>
  <c r="X35" i="5"/>
  <c r="X19" i="5"/>
  <c r="X39" i="5"/>
  <c r="X81" i="5"/>
  <c r="X55" i="5"/>
  <c r="X65" i="5"/>
  <c r="X32" i="5"/>
  <c r="X36" i="5"/>
  <c r="X9" i="5"/>
  <c r="X46" i="5"/>
  <c r="X91" i="5"/>
  <c r="X13" i="5"/>
  <c r="X40" i="5"/>
  <c r="X25" i="5"/>
  <c r="X69" i="5"/>
  <c r="X75" i="5"/>
  <c r="X38" i="5"/>
  <c r="S38" i="5"/>
  <c r="X87" i="5"/>
  <c r="X21" i="5"/>
  <c r="X37" i="5"/>
  <c r="X74" i="5"/>
  <c r="X22" i="5"/>
  <c r="X89" i="5"/>
  <c r="X10" i="5"/>
  <c r="X49" i="5"/>
  <c r="X54" i="5"/>
  <c r="X15" i="5"/>
  <c r="X73" i="5"/>
  <c r="X79" i="5"/>
  <c r="X83" i="5"/>
  <c r="X90" i="5"/>
  <c r="X72" i="5"/>
  <c r="X31" i="5"/>
  <c r="X16" i="5"/>
  <c r="X68" i="5"/>
  <c r="X47" i="5"/>
  <c r="X41" i="5"/>
  <c r="X85" i="5"/>
  <c r="X56" i="5"/>
  <c r="X77" i="5"/>
  <c r="X7" i="5"/>
  <c r="X82" i="5"/>
  <c r="X63" i="5"/>
  <c r="X88" i="5"/>
  <c r="X44" i="5"/>
  <c r="X52" i="5"/>
  <c r="T71" i="5"/>
  <c r="S65" i="5"/>
  <c r="S61" i="5"/>
  <c r="S56" i="5"/>
  <c r="S35" i="5"/>
  <c r="S87" i="5"/>
  <c r="S83" i="5"/>
  <c r="S36" i="5"/>
  <c r="S7" i="5"/>
  <c r="S30" i="5"/>
  <c r="S12" i="5"/>
  <c r="S18" i="5"/>
  <c r="S59" i="5"/>
  <c r="S33" i="5"/>
  <c r="S51" i="5"/>
  <c r="S66" i="5"/>
  <c r="S23" i="5"/>
  <c r="S69" i="5"/>
  <c r="S11" i="5"/>
  <c r="S43" i="5"/>
  <c r="S62" i="5"/>
  <c r="T6" i="5"/>
  <c r="S58" i="5"/>
  <c r="S37" i="5"/>
  <c r="S57" i="5"/>
  <c r="S76" i="5"/>
  <c r="S72" i="5"/>
  <c r="T50" i="5"/>
  <c r="S14" i="5"/>
  <c r="S9" i="5"/>
  <c r="S73" i="5"/>
  <c r="T84" i="5"/>
  <c r="S10" i="5"/>
  <c r="S19" i="5"/>
  <c r="S89" i="5"/>
  <c r="S77" i="5"/>
  <c r="S16" i="5"/>
  <c r="S68" i="5"/>
  <c r="S25" i="5"/>
  <c r="S70" i="5"/>
  <c r="S46" i="5"/>
  <c r="S32" i="5"/>
  <c r="S21" i="5"/>
  <c r="S75" i="5"/>
  <c r="S82" i="5"/>
  <c r="S44" i="5"/>
  <c r="S34" i="5"/>
  <c r="S63" i="5"/>
  <c r="S80" i="5"/>
  <c r="S90" i="5"/>
  <c r="S45" i="5"/>
  <c r="S74" i="5"/>
  <c r="S64" i="5"/>
  <c r="S78" i="5"/>
  <c r="S24" i="5"/>
  <c r="S5" i="5"/>
  <c r="S39" i="5"/>
  <c r="S67" i="5"/>
  <c r="S91" i="5"/>
  <c r="S13" i="5"/>
  <c r="S47" i="5"/>
  <c r="S26" i="5"/>
  <c r="S52" i="5"/>
  <c r="T20" i="5"/>
  <c r="S28" i="5"/>
  <c r="S8" i="5"/>
  <c r="S15" i="5"/>
  <c r="S81" i="5"/>
  <c r="S60" i="5"/>
  <c r="S53" i="5"/>
  <c r="S86" i="5"/>
  <c r="S31" i="5"/>
  <c r="S22" i="5"/>
  <c r="S55" i="5"/>
  <c r="S27" i="5"/>
  <c r="S40" i="5"/>
  <c r="S17" i="5"/>
  <c r="S54" i="5"/>
  <c r="S88" i="5"/>
  <c r="S48" i="5"/>
  <c r="S49" i="5"/>
  <c r="S41" i="5"/>
  <c r="S85" i="5"/>
  <c r="S29" i="5"/>
  <c r="T38" i="5"/>
  <c r="S42" i="5"/>
  <c r="S79" i="5"/>
  <c r="D55" i="6" l="1"/>
  <c r="C55" i="6"/>
  <c r="D56" i="6"/>
  <c r="C56" i="6"/>
  <c r="T79" i="5"/>
  <c r="T53" i="5"/>
  <c r="T90" i="5"/>
  <c r="T19" i="5"/>
  <c r="T51" i="5"/>
  <c r="T60" i="5"/>
  <c r="T59" i="5"/>
  <c r="T42" i="5"/>
  <c r="T80" i="5"/>
  <c r="T10" i="5"/>
  <c r="T33" i="5"/>
  <c r="T85" i="5"/>
  <c r="T8" i="5"/>
  <c r="T72" i="5"/>
  <c r="T7" i="5"/>
  <c r="T48" i="5"/>
  <c r="T26" i="5"/>
  <c r="T75" i="5"/>
  <c r="T76" i="5"/>
  <c r="T36" i="5"/>
  <c r="T88" i="5"/>
  <c r="T47" i="5"/>
  <c r="T29" i="5"/>
  <c r="T81" i="5"/>
  <c r="T63" i="5"/>
  <c r="T73" i="5"/>
  <c r="T34" i="5"/>
  <c r="T9" i="5"/>
  <c r="T18" i="5"/>
  <c r="T41" i="5"/>
  <c r="T28" i="5"/>
  <c r="T44" i="5"/>
  <c r="T14" i="5"/>
  <c r="T30" i="5"/>
  <c r="T49" i="5"/>
  <c r="T52" i="5"/>
  <c r="T82" i="5"/>
  <c r="T21" i="5"/>
  <c r="T17" i="5"/>
  <c r="T67" i="5"/>
  <c r="T46" i="5"/>
  <c r="T58" i="5"/>
  <c r="T35" i="5"/>
  <c r="T40" i="5"/>
  <c r="T39" i="5"/>
  <c r="T70" i="5"/>
  <c r="T62" i="5"/>
  <c r="T56" i="5"/>
  <c r="T27" i="5"/>
  <c r="T5" i="5"/>
  <c r="T25" i="5"/>
  <c r="T43" i="5"/>
  <c r="T61" i="5"/>
  <c r="T55" i="5"/>
  <c r="T78" i="5"/>
  <c r="T68" i="5"/>
  <c r="T11" i="5"/>
  <c r="T65" i="5"/>
  <c r="T22" i="5"/>
  <c r="T64" i="5"/>
  <c r="T16" i="5"/>
  <c r="T69" i="5"/>
  <c r="T31" i="5"/>
  <c r="T74" i="5"/>
  <c r="T77" i="5"/>
  <c r="T23" i="5"/>
  <c r="T86" i="5"/>
  <c r="T45" i="5"/>
  <c r="T89" i="5"/>
  <c r="T66" i="5"/>
  <c r="T57" i="5"/>
  <c r="T83" i="5"/>
  <c r="T54" i="5"/>
  <c r="T91" i="5"/>
  <c r="T32" i="5"/>
  <c r="T37" i="5"/>
  <c r="T8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<sst xmlns="http://schemas.openxmlformats.org/spreadsheetml/2006/main" count="22657" uniqueCount="15895">
  <si>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</si>
  <si>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</si>
  <si>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</si>
  <si>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</si>
  <si>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</si>
  <si>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</si>
  <si>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</si>
  <si>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</si>
  <si>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</si>
  <si>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</si>
  <si>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</si>
  <si>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</si>
  <si>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</si>
  <si>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</si>
  <si>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</si>
  <si>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</si>
  <si>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</si>
  <si>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</si>
  <si>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</si>
  <si>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</si>
  <si>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</si>
  <si>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</si>
  <si>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</si>
  <si>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</si>
  <si>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</si>
  <si>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</si>
  <si>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</si>
  <si>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</si>
  <si>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</si>
  <si>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</si>
  <si>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</si>
  <si>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</si>
  <si>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</si>
  <si>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</si>
  <si>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</si>
  <si>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</si>
  <si>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</si>
  <si>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</si>
  <si>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</si>
  <si>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</si>
  <si>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</si>
  <si>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</si>
  <si>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</si>
  <si>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</si>
  <si>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</si>
  <si>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</si>
  <si>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</si>
  <si>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</si>
  <si>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</si>
  <si>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</si>
  <si>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</si>
  <si>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</si>
  <si>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</si>
  <si>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</si>
  <si>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</si>
  <si>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</si>
  <si>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</si>
  <si>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</si>
  <si>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</si>
  <si>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</si>
  <si>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</si>
  <si>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</si>
  <si>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</si>
  <si>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</si>
  <si>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</si>
  <si>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</si>
  <si>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</si>
  <si>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</si>
  <si>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</si>
  <si>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</si>
  <si>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</si>
  <si>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</si>
  <si>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</si>
  <si>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</si>
  <si>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</si>
  <si>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</si>
  <si>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</si>
  <si>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</si>
  <si>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</si>
  <si>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</si>
  <si>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</si>
  <si>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</si>
  <si>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</si>
  <si>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</si>
  <si>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</si>
  <si>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</si>
  <si>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</si>
  <si>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</si>
  <si>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</si>
  <si>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</si>
  <si>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</si>
  <si>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</si>
  <si>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</si>
  <si>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</si>
  <si>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</si>
  <si>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</si>
  <si>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</si>
  <si>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</si>
  <si>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</si>
  <si>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</si>
  <si>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</si>
  <si>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</si>
  <si>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</si>
  <si>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</si>
  <si>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</si>
  <si>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</si>
  <si>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</si>
  <si>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</si>
  <si>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</si>
  <si>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</si>
  <si>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</si>
  <si>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</si>
  <si>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</si>
  <si>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</si>
  <si>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</si>
  <si>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</si>
  <si>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</si>
  <si>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</si>
  <si>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</si>
  <si>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</si>
  <si>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</si>
  <si>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</si>
  <si>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</si>
  <si>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</si>
  <si>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</si>
  <si>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</si>
  <si>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</si>
  <si>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</si>
  <si>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</si>
  <si>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</si>
  <si>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</si>
  <si>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</si>
  <si>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</si>
  <si>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</si>
  <si>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</si>
  <si>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</si>
  <si>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</si>
  <si>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</si>
  <si>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</si>
  <si>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</si>
  <si>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</si>
  <si>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</si>
  <si>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</si>
  <si>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</si>
  <si>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</si>
  <si>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</si>
  <si>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</si>
  <si>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</si>
  <si>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</si>
  <si>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</si>
  <si>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</si>
  <si>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</si>
  <si>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</si>
  <si>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</si>
  <si>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</si>
  <si>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</si>
  <si>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</si>
  <si>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</si>
  <si>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</si>
  <si>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</si>
  <si>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</si>
  <si>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</si>
  <si>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</si>
  <si>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</si>
  <si>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</si>
  <si>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</si>
  <si>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</si>
  <si>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</si>
  <si>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</si>
  <si>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</si>
  <si>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</si>
  <si>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</si>
  <si>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</si>
  <si>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</si>
  <si>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</si>
  <si>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</si>
  <si>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</si>
  <si>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</si>
  <si>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</si>
  <si>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</si>
  <si>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</si>
  <si>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</si>
  <si>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</si>
  <si>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</si>
  <si>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</si>
  <si>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</si>
  <si>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</si>
  <si>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</si>
  <si>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</si>
  <si>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</si>
  <si>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</si>
  <si>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</si>
  <si>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</si>
  <si>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</si>
  <si>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</si>
  <si>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</si>
  <si>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</si>
  <si>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</si>
  <si>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</si>
  <si>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</si>
  <si>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</si>
  <si>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</si>
  <si>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</si>
  <si>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</si>
  <si>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</si>
  <si>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</si>
  <si>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</si>
  <si>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</si>
  <si>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</si>
  <si>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</si>
  <si>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</si>
  <si>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</si>
  <si>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</si>
  <si>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</si>
  <si>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</si>
  <si>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</si>
  <si>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</si>
  <si>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</si>
  <si>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</si>
  <si>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</si>
  <si>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</si>
  <si>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</si>
  <si>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</si>
  <si>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</si>
  <si>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</si>
  <si>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</si>
  <si>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</si>
  <si>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</si>
  <si>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</si>
  <si>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</si>
  <si>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</si>
  <si>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</si>
  <si>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</si>
  <si>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</si>
  <si>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</si>
  <si>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</si>
  <si>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</si>
  <si>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</si>
  <si>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</si>
  <si>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</si>
  <si>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</si>
  <si>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</si>
  <si>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</si>
  <si>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</si>
  <si>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</si>
  <si>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</si>
  <si>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</si>
  <si>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</si>
  <si>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</si>
  <si>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</si>
  <si>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</si>
  <si>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</si>
  <si>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</si>
  <si>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</si>
  <si>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</si>
  <si>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</si>
  <si>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</si>
  <si>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</si>
  <si>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</si>
  <si>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</si>
  <si>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</si>
  <si>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</si>
  <si>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</si>
  <si>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</si>
  <si>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</si>
  <si>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</si>
  <si>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</si>
  <si>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</si>
  <si>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</si>
  <si>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</si>
  <si>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</si>
  <si>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</si>
  <si>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</si>
  <si>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</si>
  <si>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</si>
  <si>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</si>
  <si>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</si>
  <si>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</si>
  <si>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</si>
  <si>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</si>
  <si>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</si>
  <si>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</si>
  <si>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</si>
  <si>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</si>
  <si>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</si>
  <si>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</si>
  <si>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</si>
  <si>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</si>
  <si>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</si>
  <si>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</si>
  <si>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</si>
  <si>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</si>
  <si>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</si>
  <si>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</si>
  <si>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</si>
  <si>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</si>
  <si>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</si>
  <si>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</si>
  <si>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</si>
  <si>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</si>
  <si>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</si>
  <si>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</si>
  <si>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</si>
  <si>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</si>
  <si>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</si>
  <si>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</si>
  <si>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</si>
  <si>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</si>
  <si>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</si>
  <si>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</si>
  <si>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</si>
  <si>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</si>
  <si>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</si>
  <si>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</si>
  <si>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</si>
  <si>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</si>
  <si>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</si>
  <si>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</si>
  <si>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</si>
  <si>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</si>
  <si>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</si>
  <si>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</si>
  <si>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</si>
  <si>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</si>
  <si>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</si>
  <si>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</si>
  <si>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</si>
  <si>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</si>
  <si>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</si>
  <si>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</si>
  <si>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</si>
  <si>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</si>
  <si>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</si>
  <si>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</si>
  <si>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</si>
  <si>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</si>
  <si>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</si>
  <si>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</si>
  <si>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</si>
  <si>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</si>
  <si>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</si>
  <si>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</si>
  <si>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</si>
  <si>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</si>
  <si>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</si>
  <si>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</si>
  <si>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</si>
  <si>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</si>
  <si>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</si>
  <si>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</si>
  <si>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</si>
  <si>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</si>
  <si>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</si>
  <si>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</si>
  <si>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</si>
  <si>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</si>
  <si>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</si>
  <si>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</si>
  <si>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</si>
  <si>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</si>
  <si>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</si>
  <si>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</si>
  <si>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</si>
  <si>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</si>
  <si>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</si>
  <si>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</si>
  <si>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</si>
  <si>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</si>
  <si>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</si>
  <si>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</si>
  <si>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</si>
  <si>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</si>
  <si>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</si>
  <si>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</si>
  <si>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</si>
  <si>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</si>
  <si>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</si>
  <si>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</si>
  <si>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</si>
  <si>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</si>
  <si>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</si>
  <si>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</si>
  <si>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</si>
  <si>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</si>
  <si>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</si>
  <si>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</si>
  <si>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</si>
  <si>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</si>
  <si>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</si>
  <si>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</si>
  <si>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</si>
  <si>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</si>
  <si>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</si>
  <si>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</si>
  <si>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</si>
  <si>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</si>
  <si>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</si>
  <si>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</si>
  <si>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</si>
  <si>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</si>
  <si>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</si>
  <si>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</si>
  <si>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</si>
  <si>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</si>
  <si>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</si>
  <si>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</si>
  <si>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</si>
  <si>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</si>
  <si>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</si>
  <si>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</si>
  <si>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</si>
  <si>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</si>
  <si>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</si>
  <si>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</si>
  <si>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</si>
  <si>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</si>
  <si>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</si>
  <si>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</si>
  <si>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</si>
  <si>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</si>
  <si>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</si>
  <si>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</si>
  <si>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</si>
  <si>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</si>
  <si>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</si>
  <si>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</si>
  <si>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</si>
  <si>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</si>
  <si>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</si>
  <si>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</si>
  <si>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</si>
  <si>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</si>
  <si>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</si>
  <si>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</si>
  <si>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</si>
  <si>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</si>
  <si>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</si>
  <si>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</si>
  <si>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</si>
  <si>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</si>
  <si>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</si>
  <si>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</si>
  <si>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</si>
  <si>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</si>
  <si>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</si>
  <si>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</si>
  <si>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</si>
  <si>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</si>
  <si>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</si>
  <si>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</si>
  <si>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</si>
  <si>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</si>
  <si>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</si>
  <si>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</si>
  <si>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</si>
  <si>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</si>
  <si>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</si>
  <si>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</si>
  <si>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</si>
  <si>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</si>
  <si>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</si>
  <si>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</si>
  <si>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</si>
  <si>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</si>
  <si>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</si>
  <si>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</si>
  <si>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</si>
  <si>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</si>
  <si>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</si>
  <si>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</si>
  <si>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</si>
  <si>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</si>
  <si>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</si>
  <si>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</si>
  <si>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</si>
  <si>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</si>
  <si>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</si>
  <si>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</si>
  <si>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</si>
  <si>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</si>
  <si>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</si>
  <si>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</si>
  <si>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</si>
  <si>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</si>
  <si>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</si>
  <si>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</si>
  <si>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</si>
  <si>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</si>
  <si>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</si>
  <si>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</si>
  <si>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</si>
  <si>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</si>
  <si>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</si>
  <si>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</si>
  <si>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</si>
  <si>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</si>
  <si>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</si>
  <si>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</si>
  <si>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</si>
  <si>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</si>
  <si>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</si>
  <si>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</si>
  <si>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</si>
  <si>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</si>
  <si>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</si>
  <si>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</si>
  <si>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</si>
  <si>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</si>
  <si>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</si>
  <si>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</si>
  <si>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</si>
  <si>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</si>
  <si>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</si>
  <si>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</si>
  <si>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</si>
  <si>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</si>
  <si>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</si>
  <si>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</si>
  <si>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</si>
  <si>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</si>
  <si>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</si>
  <si>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</si>
  <si>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</si>
  <si>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</si>
  <si>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</si>
  <si>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</si>
  <si>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</si>
  <si>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</si>
  <si>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</si>
  <si>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</si>
  <si>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</si>
  <si>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</si>
  <si>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</si>
  <si>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</si>
  <si>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</si>
  <si>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</si>
  <si>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</si>
  <si>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</si>
  <si>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</si>
  <si>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</si>
  <si>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</si>
  <si>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</si>
  <si>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</si>
  <si>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</si>
  <si>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</si>
  <si>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</si>
  <si>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</si>
  <si>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</si>
  <si>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</si>
  <si>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</si>
  <si>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</si>
  <si>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</si>
  <si>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</si>
  <si>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</si>
  <si>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</si>
  <si>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</si>
  <si>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</si>
  <si>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</si>
  <si>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</si>
  <si>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</si>
  <si>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</si>
  <si>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</si>
  <si>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</si>
  <si>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</si>
  <si>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</si>
  <si>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</si>
  <si>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</si>
  <si>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</si>
  <si>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</si>
  <si>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</si>
  <si>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</si>
  <si>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</si>
  <si>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</si>
  <si>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</si>
  <si>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</si>
  <si>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</si>
  <si>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</si>
  <si>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</si>
  <si>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</si>
  <si>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</si>
  <si>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</si>
  <si>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</si>
  <si>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</si>
  <si>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</si>
  <si>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</si>
  <si>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</si>
  <si>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</si>
  <si>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</si>
  <si>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</si>
  <si>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</si>
  <si>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</si>
  <si>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</si>
  <si>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</si>
  <si>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</si>
  <si>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</si>
  <si>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</si>
  <si>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</si>
  <si>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</si>
  <si>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</si>
  <si>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</si>
  <si>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</si>
  <si>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</si>
  <si>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</si>
  <si>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</si>
  <si>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</si>
  <si>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</si>
  <si>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</si>
  <si>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</si>
  <si>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</si>
  <si>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</si>
  <si>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</si>
  <si>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</si>
  <si>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</si>
  <si>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</si>
  <si>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</si>
  <si>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</si>
  <si>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</si>
  <si>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</si>
  <si>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</si>
  <si>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</si>
  <si>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</si>
  <si>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</si>
  <si>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</si>
  <si>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</si>
  <si>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</si>
  <si>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</si>
  <si>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</si>
  <si>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</si>
  <si>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</si>
  <si>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</si>
  <si>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</si>
  <si>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</si>
  <si>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</si>
  <si>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</si>
  <si>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</si>
  <si>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</si>
  <si>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</si>
  <si>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</si>
  <si>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</si>
  <si>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</si>
  <si>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</si>
  <si>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</si>
  <si>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</si>
  <si>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</si>
  <si>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</si>
  <si>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</si>
  <si>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</si>
  <si>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</si>
  <si>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</si>
  <si>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</si>
  <si>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</si>
  <si>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</si>
  <si>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</si>
  <si>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</si>
  <si>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</si>
  <si>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</si>
  <si>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</si>
  <si>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</si>
  <si>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</si>
  <si>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</si>
  <si>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</si>
  <si>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</si>
  <si>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</si>
  <si>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</si>
  <si>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</si>
  <si>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</si>
  <si>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</si>
  <si>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</si>
  <si>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</si>
  <si>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</si>
  <si>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</si>
  <si>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</si>
  <si>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</si>
  <si>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</si>
  <si>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</si>
  <si>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</si>
  <si>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</si>
  <si>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</si>
  <si>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</si>
  <si>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</si>
  <si>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</si>
  <si>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</si>
  <si>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</si>
  <si>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</si>
  <si>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</si>
  <si>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</si>
  <si>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</si>
  <si>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</si>
  <si>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</si>
  <si>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</si>
  <si>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</si>
  <si>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</si>
  <si>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</si>
  <si>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</si>
  <si>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</si>
  <si>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</si>
  <si>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</si>
  <si>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</si>
  <si>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</si>
  <si>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</si>
  <si>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</si>
  <si>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</si>
  <si>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</si>
  <si>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</si>
  <si>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</si>
  <si>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</si>
  <si>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</si>
  <si>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</si>
  <si>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</si>
  <si>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</si>
  <si>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</si>
  <si>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</si>
  <si>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</si>
  <si>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</si>
  <si>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</si>
  <si>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</si>
  <si>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</si>
  <si>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</si>
  <si>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</si>
  <si>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</si>
  <si>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</si>
  <si>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</si>
  <si>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</si>
  <si>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</si>
  <si>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</si>
  <si>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</si>
  <si>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</si>
  <si>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</si>
  <si>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</si>
  <si>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</si>
  <si>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</si>
  <si>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</si>
  <si>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</si>
  <si>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</si>
  <si>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</si>
  <si>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</si>
  <si>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</si>
  <si>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</si>
  <si>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</si>
  <si>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</si>
  <si>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</si>
  <si>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</si>
  <si>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</si>
  <si>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</si>
  <si>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</si>
  <si>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</si>
  <si>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</si>
  <si>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</si>
  <si>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</si>
  <si>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</si>
  <si>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</si>
  <si>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</si>
  <si>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</si>
  <si>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</si>
  <si>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</si>
  <si>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</si>
  <si>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</si>
  <si>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</si>
  <si>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</si>
  <si>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</si>
  <si>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</si>
  <si>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</si>
  <si>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</si>
  <si>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</si>
  <si>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</si>
  <si>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</si>
  <si>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</si>
  <si>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</si>
  <si>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</si>
  <si>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</si>
  <si>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</si>
  <si>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</si>
  <si>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</si>
  <si>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</si>
  <si>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</si>
  <si>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</si>
  <si>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</si>
  <si>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</si>
  <si>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</si>
  <si>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</si>
  <si>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</si>
  <si>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</si>
  <si>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</si>
  <si>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</si>
  <si>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</si>
  <si>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</si>
  <si>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</si>
  <si>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</si>
  <si>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</si>
  <si>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</si>
  <si>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</si>
  <si>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</si>
  <si>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</si>
  <si>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</si>
  <si>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</si>
  <si>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</si>
  <si>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</si>
  <si>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</si>
  <si>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</si>
  <si>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</si>
  <si>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</si>
  <si>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</si>
  <si>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</si>
  <si>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</si>
  <si>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</si>
  <si>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</si>
  <si>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</si>
  <si>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</si>
  <si>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</si>
  <si>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</si>
  <si>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</si>
  <si>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</si>
  <si>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</si>
  <si>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</si>
  <si>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</si>
  <si>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</si>
  <si>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</si>
  <si>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</si>
  <si>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</si>
  <si>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</si>
  <si>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</si>
  <si>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</si>
  <si>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</si>
  <si>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</si>
  <si>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</si>
  <si>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</si>
  <si>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</si>
  <si>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</si>
  <si>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</si>
  <si>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</si>
  <si>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</si>
  <si>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</si>
  <si>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</si>
  <si>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</si>
  <si>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</si>
  <si>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</si>
  <si>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</si>
  <si>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</si>
  <si>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</si>
  <si>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</si>
  <si>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</si>
  <si>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</si>
  <si>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</si>
  <si>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</si>
  <si>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</si>
  <si>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</si>
  <si>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</si>
  <si>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</si>
  <si>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</si>
  <si>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</si>
  <si>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</si>
  <si>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</si>
  <si>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</si>
  <si>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</si>
  <si>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</si>
  <si>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</si>
  <si>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</si>
  <si>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</si>
  <si>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</si>
  <si>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</si>
  <si>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</si>
  <si>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</si>
  <si>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</si>
  <si>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</si>
  <si>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</si>
  <si>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</si>
  <si>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</si>
  <si>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</si>
  <si>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</si>
  <si>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</si>
  <si>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</si>
  <si>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</si>
  <si>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</si>
  <si>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</si>
  <si>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</si>
  <si>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</si>
  <si>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</si>
  <si>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</si>
  <si>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</si>
  <si>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</si>
  <si>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</si>
  <si>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</si>
  <si>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</si>
  <si>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</si>
  <si>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</si>
  <si>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</si>
  <si>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</si>
  <si>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</si>
  <si>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</si>
  <si>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</si>
  <si>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</si>
  <si>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</si>
  <si>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</si>
  <si>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</si>
  <si>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</si>
  <si>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</si>
  <si>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</si>
  <si>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</si>
  <si>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</si>
  <si>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</si>
  <si>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</si>
  <si>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</si>
  <si>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</si>
  <si>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</si>
  <si>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</si>
  <si>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</si>
  <si>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</si>
  <si>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</si>
  <si>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</si>
  <si>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</si>
  <si>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</si>
  <si>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</si>
  <si>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</si>
  <si>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</si>
  <si>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</si>
  <si>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</si>
  <si>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</si>
  <si>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</si>
  <si>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</si>
  <si>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</si>
  <si>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</si>
  <si>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</si>
  <si>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</si>
  <si>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</si>
  <si>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</si>
  <si>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</si>
  <si>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</si>
  <si>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</si>
  <si>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</si>
  <si>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</si>
  <si>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</si>
  <si>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</si>
  <si>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</si>
  <si>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</si>
  <si>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</si>
  <si>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</si>
  <si>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</si>
  <si>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</si>
  <si>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</si>
  <si>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</si>
  <si>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</si>
  <si>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</si>
  <si>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</si>
  <si>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</si>
  <si>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</si>
  <si>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</si>
  <si>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</si>
  <si>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</si>
  <si>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</si>
  <si>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</si>
  <si>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</si>
  <si>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</si>
  <si>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</si>
  <si>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</si>
  <si>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</si>
  <si>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</si>
  <si>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</si>
  <si>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</si>
  <si>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</si>
  <si>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</si>
  <si>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</si>
  <si>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</si>
  <si>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</si>
  <si>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</si>
  <si>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</si>
  <si>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</si>
  <si>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</si>
  <si>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</si>
  <si>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</si>
  <si>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</si>
  <si>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</si>
  <si>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</si>
  <si>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</si>
  <si>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</si>
  <si>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</si>
  <si>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</si>
  <si>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</si>
  <si>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</si>
  <si>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</si>
  <si>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</si>
  <si>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</si>
  <si>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</si>
  <si>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</si>
  <si>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</si>
  <si>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</si>
  <si>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</si>
  <si>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</si>
  <si>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</si>
  <si>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</si>
  <si>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</si>
  <si>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</si>
  <si>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</si>
  <si>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</si>
  <si>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</si>
  <si>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</si>
  <si>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</si>
  <si>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</si>
  <si>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</si>
  <si>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</si>
  <si>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</si>
  <si>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</si>
  <si>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</si>
  <si>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</si>
  <si>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</si>
  <si>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</si>
  <si>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</si>
  <si>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</si>
  <si>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</si>
  <si>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</si>
  <si>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</si>
  <si>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</si>
  <si>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</si>
  <si>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</si>
  <si>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</si>
  <si>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</si>
  <si>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</si>
  <si>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</si>
  <si>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</si>
  <si>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</si>
  <si>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</si>
  <si>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</si>
  <si>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</si>
  <si>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</si>
  <si>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</si>
  <si>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</si>
  <si>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</si>
  <si>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</si>
  <si>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</si>
  <si>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</si>
  <si>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</si>
  <si>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</si>
  <si>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</si>
  <si>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</si>
  <si>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</si>
  <si>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</si>
  <si>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</si>
  <si>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</si>
  <si>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</si>
  <si>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</si>
  <si>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</si>
  <si>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</si>
  <si>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</si>
  <si>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</si>
  <si>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</si>
  <si>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</si>
  <si>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</si>
  <si>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</si>
  <si>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</si>
  <si>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</si>
  <si>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</si>
  <si>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</si>
  <si>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</si>
  <si>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</si>
  <si>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</si>
  <si>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</si>
  <si>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</si>
  <si>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</si>
  <si>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</si>
  <si>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</si>
  <si>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</si>
  <si>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</si>
  <si>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</si>
  <si>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</si>
  <si>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</si>
  <si>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</si>
  <si>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</si>
  <si>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</si>
  <si>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</si>
  <si>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</si>
  <si>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</si>
  <si>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</si>
  <si>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</si>
  <si>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</si>
  <si>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</si>
  <si>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</si>
  <si>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</si>
  <si>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</si>
  <si>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</si>
  <si>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</si>
  <si>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</si>
  <si>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</si>
  <si>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</si>
  <si>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</si>
  <si>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</si>
  <si>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</si>
  <si>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</si>
  <si>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</si>
  <si>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</si>
  <si>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</si>
  <si>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</si>
  <si>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</si>
  <si>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</si>
  <si>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</si>
  <si>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</si>
  <si>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</si>
  <si>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</si>
  <si>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</si>
  <si>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</si>
  <si>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</si>
  <si>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</si>
  <si>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</si>
  <si>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</si>
  <si>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</si>
  <si>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</si>
  <si>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</si>
  <si>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</si>
  <si>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</si>
  <si>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</si>
  <si>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</si>
  <si>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</si>
  <si>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</si>
  <si>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</si>
  <si>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</si>
  <si>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</si>
  <si>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</si>
  <si>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</si>
  <si>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</si>
  <si>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</si>
  <si>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</si>
  <si>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</si>
  <si>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</si>
  <si>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</si>
  <si>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</si>
  <si>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</si>
  <si>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</si>
  <si>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</si>
  <si>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</si>
  <si>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</si>
  <si>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</si>
  <si>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</si>
  <si>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</si>
  <si>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</si>
  <si>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</si>
  <si>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</si>
  <si>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</si>
  <si>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</si>
  <si>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</si>
  <si>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</si>
  <si>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</si>
  <si>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</si>
  <si>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</si>
  <si>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</si>
  <si>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</si>
  <si>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</si>
  <si>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</si>
  <si>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</si>
  <si>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</si>
  <si>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</si>
  <si>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</si>
  <si>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</si>
  <si>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</si>
  <si>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</si>
  <si>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</si>
  <si>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</si>
  <si>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</si>
  <si>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</si>
  <si>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</si>
  <si>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</si>
  <si>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</si>
  <si>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</si>
  <si>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</si>
  <si>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</si>
  <si>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</si>
  <si>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</si>
  <si>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</si>
  <si>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</si>
  <si>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</si>
  <si>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</si>
  <si>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</si>
  <si>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</si>
  <si>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</si>
  <si>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</si>
  <si>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</si>
  <si>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</si>
  <si>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</si>
  <si>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</si>
  <si>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</si>
  <si>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</si>
  <si>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</si>
  <si>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</si>
  <si>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</si>
  <si>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</si>
  <si>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</si>
  <si>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</si>
  <si>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</si>
  <si>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</si>
  <si>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</si>
  <si>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</si>
  <si>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</si>
  <si>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</si>
  <si>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</si>
  <si>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</si>
  <si>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</si>
  <si>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</si>
  <si>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</si>
  <si>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</si>
  <si>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</si>
  <si>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</si>
  <si>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</si>
  <si>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</si>
  <si>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</si>
  <si>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</si>
  <si>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</si>
  <si>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</si>
  <si>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</si>
  <si>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</si>
  <si>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</si>
  <si>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</si>
  <si>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</si>
  <si>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</si>
  <si>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</si>
  <si>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</si>
  <si>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</si>
  <si>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</si>
  <si>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</si>
  <si>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</si>
  <si>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</si>
  <si>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</si>
  <si>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</si>
  <si>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</si>
  <si>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</si>
  <si>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</si>
  <si>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</si>
  <si>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</si>
  <si>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</si>
  <si>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</si>
  <si>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</si>
  <si>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</si>
  <si>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</si>
  <si>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</si>
  <si>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</si>
  <si>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</si>
  <si>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</si>
  <si>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</si>
  <si>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</si>
  <si>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</si>
  <si>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</si>
  <si>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</si>
  <si>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</si>
  <si>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</si>
  <si>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</si>
  <si>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</si>
  <si>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</si>
  <si>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</si>
  <si>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</si>
  <si>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</si>
  <si>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</si>
  <si>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</si>
  <si>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</si>
  <si>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</si>
  <si>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</si>
  <si>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</si>
  <si>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</si>
  <si>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</si>
  <si>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</si>
  <si>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</si>
  <si>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</si>
  <si>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</si>
  <si>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</si>
  <si>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</si>
  <si>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</si>
  <si>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</si>
  <si>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</si>
  <si>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</si>
  <si>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</si>
  <si>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</si>
  <si>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</si>
  <si>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</si>
  <si>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</si>
  <si>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</si>
  <si>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</si>
  <si>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</si>
  <si>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</si>
  <si>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</si>
  <si>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</si>
  <si>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</si>
  <si>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</si>
  <si>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</si>
  <si>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</si>
  <si>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</si>
  <si>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</si>
  <si>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</si>
  <si>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</si>
  <si>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</si>
  <si>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</si>
  <si>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</si>
  <si>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</si>
  <si>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</si>
  <si>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</si>
  <si>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</si>
  <si>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</si>
  <si>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</si>
  <si>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</si>
  <si>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</si>
  <si>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</si>
  <si>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</si>
  <si>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</si>
  <si>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</si>
  <si>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</si>
  <si>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</si>
  <si>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</si>
  <si>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</si>
  <si>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</si>
  <si>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</si>
  <si>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</si>
  <si>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</si>
  <si>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</si>
  <si>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</si>
  <si>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</si>
  <si>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</si>
  <si>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</si>
  <si>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</si>
  <si>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</si>
  <si>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</si>
  <si>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</si>
  <si>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</si>
  <si>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</si>
  <si>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</si>
  <si>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</si>
  <si>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</si>
  <si>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</si>
  <si>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</si>
  <si>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</si>
  <si>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</si>
  <si>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</si>
  <si>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</si>
  <si>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</si>
  <si>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</si>
  <si>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</si>
  <si>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</si>
  <si>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</si>
  <si>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</si>
  <si>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</si>
  <si>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</si>
  <si>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</si>
  <si>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</si>
  <si>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</si>
  <si>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</si>
  <si>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</si>
  <si>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</si>
  <si>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</si>
  <si>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</si>
  <si>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</si>
  <si>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</si>
  <si>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</si>
  <si>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</si>
  <si>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</si>
  <si>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</si>
  <si>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</si>
  <si>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</si>
  <si>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</si>
  <si>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</si>
  <si>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</si>
  <si>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</si>
  <si>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</si>
  <si>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</si>
  <si>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</si>
  <si>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</si>
  <si>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</si>
  <si>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</si>
  <si>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</si>
  <si>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</si>
  <si>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</si>
  <si>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</si>
  <si>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</si>
  <si>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</si>
  <si>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</si>
  <si>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</si>
  <si>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</si>
  <si>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</si>
  <si>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</si>
  <si>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</si>
  <si>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</si>
  <si>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</si>
  <si>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</si>
  <si>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</si>
  <si>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</si>
  <si>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</si>
  <si>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</si>
  <si>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</si>
  <si>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</si>
  <si>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</si>
  <si>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</si>
  <si>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</si>
  <si>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</si>
  <si>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</si>
  <si>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</si>
  <si>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</si>
  <si>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</si>
  <si>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</si>
  <si>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</si>
  <si>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</si>
  <si>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</si>
  <si>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</si>
  <si>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</si>
  <si>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</si>
  <si>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</si>
  <si>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</si>
  <si>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</si>
  <si>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</si>
  <si>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</si>
  <si>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</si>
  <si>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</si>
  <si>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</si>
  <si>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</si>
  <si>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</si>
  <si>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</si>
  <si>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</si>
  <si>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</si>
  <si>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</si>
  <si>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</si>
  <si>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</si>
  <si>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</si>
  <si>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</si>
  <si>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</si>
  <si>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</si>
  <si>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</si>
  <si>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</si>
  <si>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</si>
  <si>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</si>
  <si>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</si>
  <si>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</si>
  <si>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</si>
  <si>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</si>
  <si>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</si>
  <si>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</si>
  <si>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</si>
  <si>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</si>
  <si>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</si>
  <si>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</si>
  <si>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</si>
  <si>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</si>
  <si>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</si>
  <si>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</si>
  <si>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</si>
  <si>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</si>
  <si>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</si>
  <si>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</si>
  <si>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</si>
  <si>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</si>
  <si>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</si>
  <si>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</si>
  <si>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</si>
  <si>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</si>
  <si>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</si>
  <si>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</si>
  <si>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</si>
  <si>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</si>
  <si>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</si>
  <si>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</si>
  <si>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</si>
  <si>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</si>
  <si>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</si>
  <si>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</si>
  <si>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</si>
  <si>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</si>
  <si>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</si>
  <si>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</si>
  <si>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</si>
  <si>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</si>
  <si>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</si>
  <si>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</si>
  <si>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</si>
  <si>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</si>
  <si>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</si>
  <si>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</si>
  <si>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</si>
  <si>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</si>
  <si>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</si>
  <si>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</si>
  <si>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</si>
  <si>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</si>
  <si>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</si>
  <si>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</si>
  <si>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</si>
  <si>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</si>
  <si>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</si>
  <si>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</si>
  <si>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</si>
  <si>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</si>
  <si>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</si>
  <si>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</si>
  <si>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</si>
  <si>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</si>
  <si>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</si>
  <si>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</si>
  <si>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</si>
  <si>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</si>
  <si>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</si>
  <si>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</si>
  <si>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</si>
  <si>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</si>
  <si>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</si>
  <si>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</si>
  <si>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</si>
  <si>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</si>
  <si>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</si>
  <si>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</si>
  <si>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</si>
  <si>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</si>
  <si>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</si>
  <si>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</si>
  <si>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</si>
  <si>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</si>
  <si>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</si>
  <si>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</si>
  <si>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</si>
  <si>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</si>
  <si>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</si>
  <si>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</si>
  <si>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</si>
  <si>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</si>
  <si>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</si>
  <si>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</si>
  <si>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</si>
  <si>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</si>
  <si>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</si>
  <si>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</si>
  <si>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</si>
  <si>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</si>
  <si>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</si>
  <si>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</si>
  <si>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</si>
  <si>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</si>
  <si>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</si>
  <si>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</si>
  <si>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</si>
  <si>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</si>
  <si>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</si>
  <si>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</si>
  <si>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</si>
  <si>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</si>
  <si>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</si>
  <si>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</si>
  <si>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</si>
  <si>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</si>
  <si>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</si>
  <si>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</si>
  <si>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</si>
  <si>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</si>
  <si>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</si>
  <si>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</si>
  <si>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</si>
  <si>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</si>
  <si>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</si>
  <si>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</si>
  <si>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</si>
  <si>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</si>
  <si>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</si>
  <si>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</si>
  <si>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</si>
  <si>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</si>
  <si>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</si>
  <si>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</si>
  <si>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</si>
  <si>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</si>
  <si>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</si>
  <si>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</si>
  <si>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</si>
  <si>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</si>
  <si>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</si>
  <si>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</si>
  <si>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</si>
  <si>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</si>
  <si>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</si>
  <si>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</si>
  <si>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</si>
  <si>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</si>
  <si>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</si>
  <si>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</si>
  <si>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</si>
  <si>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</si>
  <si>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</si>
  <si>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</si>
  <si>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</si>
  <si>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</si>
  <si>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</si>
  <si>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</si>
  <si>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</si>
  <si>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</si>
  <si>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</si>
  <si>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</si>
  <si>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</si>
  <si>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</si>
  <si>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</si>
  <si>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</si>
  <si>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</si>
  <si>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</si>
  <si>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</si>
  <si>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</si>
  <si>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</si>
  <si>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</si>
  <si>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</si>
  <si>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</si>
  <si>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</si>
  <si>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</si>
  <si>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</si>
  <si>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</si>
  <si>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</si>
  <si>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</si>
  <si>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</si>
  <si>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</si>
  <si>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</si>
  <si>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</si>
  <si>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</si>
  <si>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</si>
  <si>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</si>
  <si>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</si>
  <si>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</si>
  <si>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</si>
  <si>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</si>
  <si>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</si>
  <si>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</si>
  <si>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</si>
  <si>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</si>
  <si>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</si>
  <si>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</si>
  <si>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</si>
  <si>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</si>
  <si>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</si>
  <si>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</si>
  <si>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</si>
  <si>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</si>
  <si>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</si>
  <si>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</si>
  <si>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</si>
  <si>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</si>
  <si>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</si>
  <si>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</si>
  <si>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</si>
  <si>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</si>
  <si>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</si>
  <si>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</si>
  <si>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</si>
  <si>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</si>
  <si>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</si>
  <si>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</si>
  <si>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</si>
  <si>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</si>
  <si>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</si>
  <si>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</si>
  <si>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</si>
  <si>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</si>
  <si>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</si>
  <si>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</si>
  <si>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</si>
  <si>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</si>
  <si>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</si>
  <si>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</si>
  <si>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</si>
  <si>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</si>
  <si>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</si>
  <si>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</si>
  <si>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</si>
  <si>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</si>
  <si>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</si>
  <si>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</si>
  <si>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</si>
  <si>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</si>
  <si>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</si>
  <si>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</si>
  <si>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</si>
  <si>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</si>
  <si>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</si>
  <si>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</si>
  <si>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</si>
  <si>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</si>
  <si>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</si>
  <si>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</si>
  <si>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</si>
  <si>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</si>
  <si>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</si>
  <si>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</si>
  <si>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</si>
  <si>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</si>
  <si>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</si>
  <si>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</si>
  <si>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</si>
  <si>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</si>
  <si>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</si>
  <si>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</si>
  <si>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</si>
  <si>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</si>
  <si>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</si>
  <si>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</si>
  <si>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</si>
  <si>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</si>
  <si>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</si>
  <si>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</si>
  <si>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</si>
  <si>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</si>
  <si>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</si>
  <si>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</si>
  <si>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</si>
  <si>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</si>
  <si>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</si>
  <si>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</si>
  <si>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</si>
  <si>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</si>
  <si>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</si>
  <si>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</si>
  <si>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</si>
  <si>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</si>
  <si>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</si>
  <si>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</si>
  <si>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</si>
  <si>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</si>
  <si>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</si>
  <si>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</si>
  <si>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</si>
  <si>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</si>
  <si>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</si>
  <si>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</si>
  <si>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</si>
  <si>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</si>
  <si>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</si>
  <si>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</si>
  <si>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</si>
  <si>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</si>
  <si>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</si>
  <si>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</si>
  <si>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</si>
  <si>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</si>
  <si>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</si>
  <si>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</si>
  <si>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</si>
  <si>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</si>
  <si>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</si>
  <si>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</si>
  <si>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</si>
  <si>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</si>
  <si>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</si>
  <si>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</si>
  <si>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</si>
  <si>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</si>
  <si>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</si>
  <si>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</si>
  <si>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</si>
  <si>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</si>
  <si>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</si>
  <si>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</si>
  <si>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</si>
  <si>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</si>
  <si>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</si>
  <si>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</si>
  <si>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</si>
  <si>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</si>
  <si>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</si>
  <si>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</si>
  <si>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</si>
  <si>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</si>
  <si>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</si>
  <si>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</si>
  <si>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</si>
  <si>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</si>
  <si>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</si>
  <si>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</si>
  <si>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</si>
  <si>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</si>
  <si>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</si>
  <si>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</si>
  <si>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</si>
  <si>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</si>
  <si>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</si>
  <si>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</si>
  <si>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</si>
  <si>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</si>
  <si>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</si>
  <si>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</si>
  <si>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</si>
  <si>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</si>
  <si>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</si>
  <si>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</si>
  <si>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</si>
  <si>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</si>
  <si>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</si>
  <si>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</si>
  <si>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</si>
  <si>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</si>
  <si>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</si>
  <si>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</si>
  <si>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</si>
  <si>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</si>
  <si>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</si>
  <si>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</si>
  <si>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</si>
  <si>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</si>
  <si>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</si>
  <si>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</si>
  <si>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</si>
  <si>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</si>
  <si>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</si>
  <si>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</si>
  <si>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</si>
  <si>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</si>
  <si>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</si>
  <si>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</si>
  <si>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</si>
  <si>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</si>
  <si>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</si>
  <si>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</si>
  <si>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</si>
  <si>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</si>
  <si>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</si>
  <si>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</si>
  <si>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</si>
  <si>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</si>
  <si>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</si>
  <si>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</si>
  <si>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</si>
  <si>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</si>
  <si>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</si>
  <si>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</si>
  <si>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</si>
  <si>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</si>
  <si>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</si>
  <si>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</si>
  <si>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</si>
  <si>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</si>
  <si>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</si>
  <si>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</si>
  <si>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</si>
  <si>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</si>
  <si>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</si>
  <si>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</si>
  <si>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</si>
  <si>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</si>
  <si>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</si>
  <si>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</si>
  <si>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</si>
  <si>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</si>
  <si>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</si>
  <si>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</si>
  <si>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</si>
  <si>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</si>
  <si>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</si>
  <si>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</si>
  <si>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</si>
  <si>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</si>
  <si>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</si>
  <si>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</si>
  <si>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</si>
  <si>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</si>
  <si>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</si>
  <si>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</si>
  <si>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</si>
  <si>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</si>
  <si>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</si>
  <si>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</si>
  <si>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</si>
  <si>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</si>
  <si>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</si>
  <si>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</si>
  <si>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</si>
  <si>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</si>
  <si>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</si>
  <si>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</si>
  <si>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</si>
  <si>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</si>
  <si>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</si>
  <si>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</si>
  <si>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</si>
  <si>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</si>
  <si>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</si>
  <si>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</si>
  <si>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</si>
  <si>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</si>
  <si>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</si>
  <si>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</si>
  <si>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</si>
  <si>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</si>
  <si>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</si>
  <si>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</si>
  <si>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</si>
  <si>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</si>
  <si>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</si>
  <si>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</si>
  <si>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</si>
  <si>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</si>
  <si>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</si>
  <si>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</si>
  <si>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</si>
  <si>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</si>
  <si>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</si>
  <si>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</si>
  <si>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</si>
  <si>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</si>
  <si>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</si>
  <si>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</si>
  <si>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</si>
  <si>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</si>
  <si>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</si>
  <si>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</si>
  <si>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</si>
  <si>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</si>
  <si>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</si>
  <si>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</si>
  <si>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</si>
  <si>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</si>
  <si>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</si>
  <si>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</si>
  <si>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</si>
  <si>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</si>
  <si>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</si>
  <si>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</si>
  <si>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</si>
  <si>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</si>
  <si>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</si>
  <si>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</si>
  <si>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</si>
  <si>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</si>
  <si>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</si>
  <si>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</si>
  <si>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</si>
  <si>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</si>
  <si>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</si>
  <si>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</si>
  <si>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</si>
  <si>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</si>
  <si>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</si>
  <si>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</si>
  <si>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</si>
  <si>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</si>
  <si>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</si>
  <si>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</si>
  <si>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</si>
  <si>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</si>
  <si>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</si>
  <si>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</si>
  <si>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</si>
  <si>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</si>
  <si>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</si>
  <si>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</si>
  <si>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</si>
  <si>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</si>
  <si>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</si>
  <si>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</si>
  <si>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</si>
  <si>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</si>
  <si>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</si>
  <si>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</si>
  <si>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</si>
  <si>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</si>
  <si>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</si>
  <si>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</si>
  <si>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</si>
  <si>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</si>
  <si>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</si>
  <si>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</si>
  <si>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</si>
  <si>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</si>
  <si>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</si>
  <si>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</si>
  <si>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</si>
  <si>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</si>
  <si>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</si>
  <si>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</si>
  <si>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</si>
  <si>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</si>
  <si>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</si>
  <si>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</si>
  <si>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</si>
  <si>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</si>
  <si>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</si>
  <si>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</si>
  <si>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</si>
  <si>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</si>
  <si>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</si>
  <si>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</si>
  <si>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</si>
  <si>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</si>
  <si>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</si>
  <si>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</si>
  <si>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</si>
  <si>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</si>
  <si>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</si>
  <si>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</si>
  <si>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</si>
  <si>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</si>
  <si>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</si>
  <si>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</si>
  <si>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</si>
  <si>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</si>
  <si>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</si>
  <si>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</si>
  <si>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</si>
  <si>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</si>
  <si>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</si>
  <si>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</si>
  <si>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</si>
  <si>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</si>
  <si>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</si>
  <si>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</si>
  <si>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</si>
  <si>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</si>
  <si>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</si>
  <si>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</si>
  <si>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</si>
  <si>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</si>
  <si>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</si>
  <si>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</si>
  <si>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</si>
  <si>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</si>
  <si>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</si>
  <si>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</si>
  <si>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</si>
  <si>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</si>
  <si>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</si>
  <si>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</si>
  <si>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</si>
  <si>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</si>
  <si>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</si>
  <si>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</si>
  <si>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</si>
  <si>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</si>
  <si>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</si>
  <si>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</si>
  <si>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</si>
  <si>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</si>
  <si>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</si>
  <si>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</si>
  <si>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</si>
  <si>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</si>
  <si>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</si>
  <si>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</si>
  <si>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</si>
  <si>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</si>
  <si>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</si>
  <si>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</si>
  <si>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</si>
  <si>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</si>
  <si>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</si>
  <si>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</si>
  <si>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</si>
  <si>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</si>
  <si>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</si>
  <si>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</si>
  <si>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</si>
  <si>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</si>
  <si>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</si>
  <si>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</si>
  <si>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</si>
  <si>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</si>
  <si>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</si>
  <si>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</si>
  <si>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</si>
  <si>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</si>
  <si>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</si>
  <si>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</si>
  <si>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</si>
  <si>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</si>
  <si>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</si>
  <si>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</si>
  <si>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</si>
  <si>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</si>
  <si>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</si>
  <si>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</si>
  <si>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</si>
  <si>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</si>
  <si>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</si>
  <si>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</si>
  <si>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</si>
  <si>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</si>
  <si>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</si>
  <si>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</si>
  <si>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</si>
  <si>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</si>
  <si>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</si>
  <si>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</si>
  <si>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</si>
  <si>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</si>
  <si>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</si>
  <si>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</si>
  <si>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</si>
  <si>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</si>
  <si>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</si>
  <si>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</si>
  <si>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</si>
  <si>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</si>
  <si>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</si>
  <si>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</si>
  <si>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</si>
  <si>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</si>
  <si>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</si>
  <si>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</si>
  <si>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</si>
  <si>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</si>
  <si>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</si>
  <si>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</si>
  <si>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</si>
  <si>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</si>
  <si>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</si>
  <si>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</si>
  <si>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</si>
  <si>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</si>
  <si>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</si>
  <si>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</si>
  <si>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</si>
  <si>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</si>
  <si>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</si>
  <si>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</si>
  <si>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</si>
  <si>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</si>
  <si>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</si>
  <si>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</si>
  <si>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</si>
  <si>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</si>
  <si>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</si>
  <si>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</si>
  <si>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</si>
  <si>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</si>
  <si>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</si>
  <si>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</si>
  <si>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</si>
  <si>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</si>
  <si>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</si>
  <si>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</si>
  <si>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</si>
  <si>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</si>
  <si>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</si>
  <si>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</si>
  <si>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</si>
  <si>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</si>
  <si>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</si>
  <si>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</si>
  <si>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</si>
  <si>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</si>
  <si>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</si>
  <si>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</si>
  <si>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</si>
  <si>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</si>
  <si>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</si>
  <si>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</si>
  <si>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</si>
  <si>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</si>
  <si>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</si>
  <si>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</si>
  <si>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</si>
  <si>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</si>
  <si>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</si>
  <si>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</si>
  <si>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</si>
  <si>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</si>
  <si>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</si>
  <si>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</si>
  <si>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</si>
  <si>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</si>
  <si>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</si>
  <si>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</si>
  <si>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</si>
  <si>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</si>
  <si>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</si>
  <si>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</si>
  <si>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</si>
  <si>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</si>
  <si>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</si>
  <si>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</si>
  <si>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</si>
  <si>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</si>
  <si>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</si>
  <si>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</si>
  <si>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</si>
  <si>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</si>
  <si>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</si>
  <si>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</si>
  <si>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</si>
  <si>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</si>
  <si>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</si>
  <si>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</si>
  <si>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</si>
  <si>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</si>
  <si>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</si>
  <si>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</si>
  <si>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</si>
  <si>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</si>
  <si>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</si>
  <si>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</si>
  <si>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</si>
  <si>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</si>
  <si>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</si>
  <si>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</si>
  <si>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</si>
  <si>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</si>
  <si>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</si>
  <si>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</si>
  <si>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</si>
  <si>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</si>
  <si>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</si>
  <si>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</si>
  <si>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</si>
  <si>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</si>
  <si>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</si>
  <si>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</si>
  <si>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</si>
  <si>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</si>
  <si>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</si>
  <si>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</si>
  <si>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</si>
  <si>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</si>
  <si>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</si>
  <si>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</si>
  <si>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</si>
  <si>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</si>
  <si>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</si>
  <si>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</si>
  <si>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</si>
  <si>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</si>
  <si>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</si>
  <si>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</si>
  <si>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</si>
  <si>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</si>
  <si>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</si>
  <si>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</si>
  <si>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</si>
  <si>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</si>
  <si>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</si>
  <si>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</si>
  <si>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</si>
  <si>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</si>
  <si>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</si>
  <si>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</si>
  <si>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</si>
  <si>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</si>
  <si>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</si>
  <si>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</si>
  <si>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</si>
  <si>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</si>
  <si>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</si>
  <si>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</si>
  <si>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</si>
  <si>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</si>
  <si>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</si>
  <si>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</si>
  <si>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</si>
  <si>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</si>
  <si>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</si>
  <si>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</si>
  <si>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</si>
  <si>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</si>
  <si>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</si>
  <si>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</si>
  <si>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</si>
  <si>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</si>
  <si>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</si>
  <si>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</si>
  <si>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</si>
  <si>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</si>
  <si>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</si>
  <si>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</si>
  <si>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</si>
  <si>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</si>
  <si>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</si>
  <si>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</si>
  <si>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</si>
  <si>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</si>
  <si>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</si>
  <si>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</si>
  <si>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</si>
  <si>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</si>
  <si>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</si>
  <si>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</si>
  <si>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</si>
  <si>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</si>
  <si>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</si>
  <si>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</si>
  <si>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</si>
  <si>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</si>
  <si>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</si>
  <si>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</si>
  <si>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</si>
  <si>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</si>
  <si>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</si>
  <si>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</si>
  <si>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</si>
  <si>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</si>
  <si>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</si>
  <si>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</si>
  <si>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</si>
  <si>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</si>
  <si>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</si>
  <si>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</si>
  <si>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</si>
  <si>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</si>
  <si>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</si>
  <si>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</si>
  <si>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</si>
  <si>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</si>
  <si>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</si>
  <si>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</si>
  <si>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</si>
  <si>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</si>
  <si>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</si>
  <si>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</si>
  <si>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</si>
  <si>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</si>
  <si>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</si>
  <si>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</si>
  <si>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</si>
  <si>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</si>
  <si>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</si>
  <si>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</si>
  <si>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</si>
  <si>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</si>
  <si>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</si>
  <si>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</si>
  <si>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</si>
  <si>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</si>
  <si>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</si>
  <si>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</si>
  <si>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</si>
  <si>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</si>
  <si>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</si>
  <si>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</si>
  <si>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</si>
  <si>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</si>
  <si>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</si>
  <si>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</si>
  <si>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</si>
  <si>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</si>
  <si>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</si>
  <si>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</si>
  <si>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</si>
  <si>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</si>
  <si>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</si>
  <si>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</si>
  <si>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</si>
  <si>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</si>
  <si>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</si>
  <si>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</si>
  <si>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</si>
  <si>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</si>
  <si>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</si>
  <si>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</si>
  <si>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</si>
  <si>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</si>
  <si>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</si>
  <si>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</si>
  <si>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</si>
  <si>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</si>
  <si>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</si>
  <si>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</si>
  <si>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</si>
  <si>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</si>
  <si>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</si>
  <si>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</si>
  <si>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</si>
  <si>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</si>
  <si>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</si>
  <si>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</si>
  <si>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</si>
  <si>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</si>
  <si>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</si>
  <si>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</si>
  <si>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</si>
  <si>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</si>
  <si>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</si>
  <si>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</si>
  <si>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</si>
  <si>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</si>
  <si>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</si>
  <si>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</si>
  <si>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</si>
  <si>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</si>
  <si>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</si>
  <si>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</si>
  <si>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</si>
  <si>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</si>
  <si>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</si>
  <si>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</si>
  <si>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</si>
  <si>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</si>
  <si>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</si>
  <si>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</si>
  <si>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</si>
  <si>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</si>
  <si>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</si>
  <si>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</si>
  <si>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</si>
  <si>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</si>
  <si>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</si>
  <si>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</si>
  <si>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</si>
  <si>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</si>
  <si>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</si>
  <si>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</si>
  <si>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</si>
  <si>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</si>
  <si>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</si>
  <si>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</si>
  <si>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</si>
  <si>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</si>
  <si>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</si>
  <si>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</si>
  <si>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</si>
  <si>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</si>
  <si>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</si>
  <si>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</si>
  <si>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</si>
  <si>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</si>
  <si>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</si>
  <si>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</si>
  <si>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</si>
  <si>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</si>
  <si>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</si>
  <si>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</si>
  <si>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</si>
  <si>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</si>
  <si>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</si>
  <si>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</si>
  <si>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</si>
  <si>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</si>
  <si>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</si>
  <si>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</si>
  <si>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</si>
  <si>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</si>
  <si>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</si>
  <si>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</si>
  <si>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</si>
  <si>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</si>
  <si>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</si>
  <si>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</si>
  <si>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</si>
  <si>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</si>
  <si>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</si>
  <si>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</si>
  <si>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</si>
  <si>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</si>
  <si>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</si>
  <si>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</si>
  <si>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</si>
  <si>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</si>
  <si>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</si>
  <si>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</si>
  <si>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</si>
  <si>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</si>
  <si>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</si>
  <si>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</si>
  <si>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</si>
  <si>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</si>
  <si>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</si>
  <si>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</si>
  <si>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</si>
  <si>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</si>
  <si>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</si>
  <si>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</si>
  <si>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</si>
  <si>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</si>
  <si>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</si>
  <si>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</si>
  <si>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</si>
  <si>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</si>
  <si>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</si>
  <si>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</si>
  <si>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</si>
  <si>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</si>
  <si>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</si>
  <si>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</si>
  <si>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</si>
  <si>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</si>
  <si>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</si>
  <si>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</si>
  <si>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</si>
  <si>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</si>
  <si>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</si>
  <si>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</si>
  <si>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</si>
  <si>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</si>
  <si>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</si>
  <si>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</si>
  <si>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</si>
  <si>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</si>
  <si>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</si>
  <si>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</si>
  <si>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</si>
  <si>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</si>
  <si>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</si>
  <si>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</si>
  <si>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</si>
  <si>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</si>
  <si>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</si>
  <si>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</si>
  <si>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</si>
  <si>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</si>
  <si>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</si>
  <si>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</si>
  <si>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</si>
  <si>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</si>
  <si>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</si>
  <si>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</si>
  <si>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</si>
  <si>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</si>
  <si>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</si>
  <si>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</si>
  <si>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</si>
  <si>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</si>
  <si>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</si>
  <si>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</si>
  <si>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</si>
  <si>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</si>
  <si>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</si>
  <si>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</si>
  <si>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</si>
  <si>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</si>
  <si>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</si>
  <si>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</si>
  <si>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</si>
  <si>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</si>
  <si>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</si>
  <si>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</si>
  <si>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</si>
  <si>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</si>
  <si>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</si>
  <si>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</si>
  <si>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</si>
  <si>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</si>
  <si>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</si>
  <si>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</si>
  <si>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</si>
  <si>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</si>
  <si>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</si>
  <si>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</si>
  <si>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</si>
  <si>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</si>
  <si>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</si>
  <si>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</si>
  <si>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</si>
  <si>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</si>
  <si>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</si>
  <si>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</si>
  <si>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</si>
  <si>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</si>
  <si>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</si>
  <si>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</si>
  <si>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</si>
  <si>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</si>
  <si>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</si>
  <si>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</si>
  <si>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</si>
  <si>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</si>
  <si>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</si>
  <si>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</si>
  <si>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</si>
  <si>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</si>
  <si>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</si>
  <si>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</si>
  <si>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</si>
  <si>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</si>
  <si>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</si>
  <si>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</si>
  <si>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</si>
  <si>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</si>
  <si>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</si>
  <si>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</si>
  <si>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</si>
  <si>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</si>
  <si>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</si>
  <si>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</si>
  <si>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</si>
  <si>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</si>
  <si>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</si>
  <si>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</si>
  <si>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</si>
  <si>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</si>
  <si>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</si>
  <si>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</si>
  <si>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</si>
  <si>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</si>
  <si>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</si>
  <si>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</si>
  <si>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</si>
  <si>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</si>
  <si>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</si>
  <si>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</si>
  <si>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</si>
  <si>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</si>
  <si>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</si>
  <si>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</si>
  <si>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</si>
  <si>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</si>
  <si>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</si>
  <si>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</si>
  <si>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</si>
  <si>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</si>
  <si>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</si>
  <si>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</si>
  <si>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</si>
  <si>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</si>
  <si>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</si>
  <si>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</si>
  <si>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</si>
  <si>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</si>
  <si>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</si>
  <si>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</si>
  <si>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</si>
  <si>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</si>
  <si>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</si>
  <si>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</si>
  <si>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</si>
  <si>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</si>
  <si>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</si>
  <si>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</si>
  <si>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</si>
  <si>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</si>
  <si>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</si>
  <si>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</si>
  <si>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</si>
  <si>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</si>
  <si>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</si>
  <si>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</si>
  <si>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</si>
  <si>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</si>
  <si>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</si>
  <si>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</si>
  <si>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</si>
  <si>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</si>
  <si>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</si>
  <si>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</si>
  <si>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</si>
  <si>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</si>
  <si>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</si>
  <si>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</si>
  <si>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</si>
  <si>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</si>
  <si>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</si>
  <si>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</si>
  <si>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</si>
  <si>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</si>
  <si>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</si>
  <si>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</si>
  <si>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</si>
  <si>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</si>
  <si>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</si>
  <si>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</si>
  <si>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</si>
  <si>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</si>
  <si>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</si>
  <si>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</si>
  <si>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</si>
  <si>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</si>
  <si>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</si>
  <si>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</si>
  <si>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</si>
  <si>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</si>
  <si>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</si>
  <si>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</si>
  <si>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</si>
  <si>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</si>
  <si>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</si>
  <si>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</si>
  <si>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</si>
  <si>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</si>
  <si>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</si>
  <si>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</si>
  <si>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</si>
  <si>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</si>
  <si>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</si>
  <si>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</si>
  <si>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</si>
  <si>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</si>
  <si>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</si>
  <si>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</si>
  <si>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</si>
  <si>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</si>
  <si>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</si>
  <si>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</si>
  <si>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</si>
  <si>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</si>
  <si>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</si>
  <si>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</si>
  <si>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</si>
  <si>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</si>
  <si>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</si>
  <si>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</si>
  <si>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</si>
  <si>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</si>
  <si>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</si>
  <si>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</si>
  <si>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</si>
  <si>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</si>
  <si>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</si>
  <si>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</si>
  <si>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</si>
  <si>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</si>
  <si>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</si>
  <si>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</si>
  <si>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</si>
  <si>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</si>
  <si>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</si>
  <si>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</si>
  <si>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</si>
  <si>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</si>
  <si>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</si>
  <si>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</si>
  <si>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</si>
  <si>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</si>
  <si>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</si>
  <si>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</si>
  <si>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</si>
  <si>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</si>
  <si>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</si>
  <si>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</si>
  <si>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</si>
  <si>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</si>
  <si>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</si>
  <si>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</si>
  <si>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</si>
  <si>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</si>
  <si>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</si>
  <si>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</si>
  <si>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</si>
  <si>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</si>
  <si>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</si>
  <si>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</si>
  <si>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</si>
  <si>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</si>
  <si>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</si>
  <si>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</si>
  <si>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</si>
  <si>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</si>
  <si>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</si>
  <si>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</si>
  <si>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</si>
  <si>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</si>
  <si>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</si>
  <si>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</si>
  <si>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</si>
  <si>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</si>
  <si>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</si>
  <si>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</si>
  <si>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</si>
  <si>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</si>
  <si>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</si>
  <si>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</si>
  <si>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</si>
  <si>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</si>
  <si>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</si>
  <si>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</si>
  <si>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</si>
  <si>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</si>
  <si>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</si>
  <si>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</si>
  <si>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</si>
  <si>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</si>
  <si>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</si>
  <si>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</si>
  <si>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</si>
  <si>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</si>
  <si>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</si>
  <si>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</si>
  <si>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</si>
  <si>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</si>
  <si>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</si>
  <si>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</si>
  <si>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</si>
  <si>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</si>
  <si>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</si>
  <si>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</si>
  <si>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</si>
  <si>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</si>
  <si>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</si>
  <si>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</si>
  <si>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</si>
  <si>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</si>
  <si>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</si>
  <si>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</si>
  <si>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</si>
  <si>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</si>
  <si>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</si>
  <si>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</si>
  <si>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</si>
  <si>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</si>
  <si>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</si>
  <si>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</si>
  <si>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</si>
  <si>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</si>
  <si>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</si>
  <si>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</si>
  <si>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</si>
  <si>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</si>
  <si>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</si>
  <si>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</si>
  <si>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</si>
  <si>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</si>
  <si>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</si>
  <si>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</si>
  <si>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</si>
  <si>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</si>
  <si>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</si>
  <si>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</si>
  <si>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</si>
  <si>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</si>
  <si>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</si>
  <si>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</si>
  <si>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</si>
  <si>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</si>
  <si>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</si>
  <si>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</si>
  <si>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</si>
  <si>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</si>
  <si>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</si>
  <si>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</si>
  <si>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</si>
  <si>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</si>
  <si>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</si>
  <si>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</si>
  <si>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</si>
  <si>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</si>
  <si>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</si>
  <si>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</si>
  <si>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</si>
  <si>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</si>
  <si>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</si>
  <si>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</si>
  <si>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</si>
  <si>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</si>
  <si>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</si>
  <si>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</si>
  <si>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</si>
  <si>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</si>
  <si>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</si>
  <si>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</si>
  <si>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</si>
  <si>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</si>
  <si>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</si>
  <si>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</si>
  <si>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</si>
  <si>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</si>
  <si>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</si>
  <si>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</si>
  <si>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</si>
  <si>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</si>
  <si>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</si>
  <si>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</si>
  <si>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</si>
  <si>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</si>
  <si>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</si>
  <si>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</si>
  <si>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</si>
  <si>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</si>
  <si>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</si>
  <si>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</si>
  <si>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</si>
  <si>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</si>
  <si>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</si>
  <si>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</si>
  <si>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</si>
  <si>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</si>
  <si>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</si>
  <si>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</si>
  <si>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</si>
  <si>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</si>
  <si>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</si>
  <si>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</si>
  <si>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</si>
  <si>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</si>
  <si>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</si>
  <si>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</si>
  <si>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</si>
  <si>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</si>
  <si>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</si>
  <si>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</si>
  <si>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</si>
  <si>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</si>
  <si>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</si>
  <si>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</si>
  <si>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</si>
  <si>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</si>
  <si>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</si>
  <si>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</si>
  <si>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</si>
  <si>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</si>
  <si>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</si>
  <si>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</si>
  <si>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</si>
  <si>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</si>
  <si>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</si>
  <si>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</si>
  <si>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</si>
  <si>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</si>
  <si>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</si>
  <si>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</si>
  <si>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</si>
  <si>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</si>
  <si>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</si>
  <si>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</si>
  <si>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</si>
  <si>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</si>
  <si>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</si>
  <si>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</si>
  <si>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</si>
  <si>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</si>
  <si>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</si>
  <si>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</si>
  <si>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</si>
  <si>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</si>
  <si>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</si>
  <si>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</si>
  <si>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</si>
  <si>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</si>
  <si>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</si>
  <si>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</si>
  <si>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</si>
  <si>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</si>
  <si>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</si>
  <si>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</si>
  <si>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</si>
  <si>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</si>
  <si>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</si>
  <si>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</si>
  <si>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</si>
  <si>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</si>
  <si>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</si>
  <si>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</si>
  <si>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</si>
  <si>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</si>
  <si>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</si>
  <si>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</si>
  <si>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</si>
  <si>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</si>
  <si>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</si>
  <si>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</si>
  <si>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</si>
  <si>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</si>
  <si>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</si>
  <si>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</si>
  <si>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</si>
  <si>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</si>
  <si>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</si>
  <si>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</si>
  <si>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</si>
  <si>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</si>
  <si>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</si>
  <si>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</si>
  <si>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</si>
  <si>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</si>
  <si>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</si>
  <si>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</si>
  <si>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</si>
  <si>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</si>
  <si>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</si>
  <si>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</si>
  <si>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</si>
  <si>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</si>
  <si>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</si>
  <si>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</si>
  <si>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</si>
  <si>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</si>
  <si>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</si>
  <si>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</si>
  <si>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</si>
  <si>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</si>
  <si>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</si>
  <si>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</si>
  <si>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</si>
  <si>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</si>
  <si>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</si>
  <si>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</si>
  <si>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</si>
  <si>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</si>
  <si>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</si>
  <si>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</si>
  <si>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</si>
  <si>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</si>
  <si>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</si>
  <si>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</si>
  <si>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</si>
  <si>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</si>
  <si>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</si>
  <si>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</si>
  <si>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</si>
  <si>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</si>
  <si>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</si>
  <si>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</si>
  <si>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</si>
  <si>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</si>
  <si>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</si>
  <si>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</si>
  <si>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</si>
  <si>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</si>
  <si>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</si>
  <si>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</si>
  <si>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</si>
  <si>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</si>
  <si>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</si>
  <si>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</si>
  <si>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</si>
  <si>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</si>
  <si>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</si>
  <si>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</si>
  <si>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</si>
  <si>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</si>
  <si>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</si>
  <si>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</si>
  <si>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</si>
  <si>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</si>
  <si>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</si>
  <si>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</si>
  <si>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</si>
  <si>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</si>
  <si>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</si>
  <si>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</si>
  <si>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</si>
  <si>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</si>
  <si>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</si>
  <si>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</si>
  <si>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</si>
  <si>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</si>
  <si>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</si>
  <si>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</si>
  <si>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</si>
  <si>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</si>
  <si>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</si>
  <si>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</si>
  <si>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</si>
  <si>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</si>
  <si>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</si>
  <si>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</si>
  <si>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</si>
  <si>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</si>
  <si>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</si>
  <si>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</si>
  <si>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</si>
  <si>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</si>
  <si>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</si>
  <si>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</si>
  <si>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</si>
  <si>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</si>
  <si>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</si>
  <si>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</si>
  <si>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</si>
  <si>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</si>
  <si>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</si>
  <si>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</si>
  <si>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</si>
  <si>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</si>
  <si>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</si>
  <si>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</si>
  <si>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</si>
  <si>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</si>
  <si>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</si>
  <si>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</si>
  <si>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</si>
  <si>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</si>
  <si>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</si>
  <si>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</si>
  <si>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</si>
  <si>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</si>
  <si>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</si>
  <si>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</si>
  <si>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</si>
  <si>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</si>
  <si>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</si>
  <si>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</si>
  <si>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</si>
  <si>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</si>
  <si>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</si>
  <si>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</si>
  <si>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</si>
  <si>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</si>
  <si>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</si>
  <si>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</si>
  <si>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</si>
  <si>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</si>
  <si>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</si>
  <si>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</si>
  <si>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</si>
  <si>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</si>
  <si>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</si>
  <si>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</si>
  <si>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</si>
  <si>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</si>
  <si>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</si>
  <si>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</si>
  <si>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</si>
  <si>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</si>
  <si>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</si>
  <si>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</si>
  <si>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</si>
  <si>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</si>
  <si>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</si>
  <si>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</si>
  <si>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</si>
  <si>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</si>
  <si>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</si>
  <si>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</si>
  <si>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</si>
  <si>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</si>
  <si>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</si>
  <si>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</si>
  <si>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</si>
  <si>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</si>
  <si>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</si>
  <si>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</si>
  <si>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</si>
  <si>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</si>
  <si>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</si>
  <si>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</si>
  <si>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</si>
  <si>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</si>
  <si>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</si>
  <si>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</si>
  <si>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</si>
  <si>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</si>
  <si>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</si>
  <si>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</si>
  <si>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</si>
  <si>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</si>
  <si>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</si>
  <si>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</si>
  <si>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</si>
  <si>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</si>
  <si>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</si>
  <si>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</si>
  <si>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</si>
  <si>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</si>
  <si>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</si>
  <si>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</si>
  <si>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</si>
  <si>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</si>
  <si>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</si>
  <si>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</si>
  <si>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</si>
  <si>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</si>
  <si>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</si>
  <si>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</si>
  <si>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</si>
  <si>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</si>
  <si>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</si>
  <si>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</si>
  <si>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</si>
  <si>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</si>
  <si>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</si>
  <si>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</si>
  <si>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</si>
  <si>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</si>
  <si>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</si>
  <si>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</si>
  <si>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</si>
  <si>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</si>
  <si>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</si>
  <si>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</si>
  <si>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</si>
  <si>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</si>
  <si>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</si>
  <si>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</si>
  <si>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</si>
  <si>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</si>
  <si>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</si>
  <si>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</si>
  <si>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</si>
  <si>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</si>
  <si>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</si>
  <si>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</si>
  <si>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</si>
  <si>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</si>
  <si>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</si>
  <si>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</si>
  <si>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</si>
  <si>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</si>
  <si>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</si>
  <si>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</si>
  <si>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</si>
  <si>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</si>
  <si>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</si>
  <si>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</si>
  <si>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</si>
  <si>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</si>
  <si>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</si>
  <si>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</si>
  <si>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</si>
  <si>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</si>
  <si>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</si>
  <si>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</si>
  <si>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</si>
  <si>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</si>
  <si>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</si>
  <si>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</si>
  <si>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</si>
  <si>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</si>
  <si>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</si>
  <si>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</si>
  <si>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</si>
  <si>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</si>
  <si>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</si>
  <si>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</si>
  <si>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</si>
  <si>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</si>
  <si>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</si>
  <si>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</si>
  <si>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</si>
  <si>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</si>
  <si>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</si>
  <si>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</si>
  <si>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</si>
  <si>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</si>
  <si>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</si>
  <si>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</si>
  <si>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</si>
  <si>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</si>
  <si>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</si>
  <si>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</si>
  <si>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</si>
  <si>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</si>
  <si>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</si>
  <si>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</si>
  <si>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</si>
  <si>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</si>
  <si>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</si>
  <si>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</si>
  <si>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</si>
  <si>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</si>
  <si>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</si>
  <si>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</si>
  <si>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</si>
  <si>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</si>
  <si>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</si>
  <si>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</si>
  <si>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</si>
  <si>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</si>
  <si>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</si>
  <si>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</si>
  <si>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</si>
  <si>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</si>
  <si>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</si>
  <si>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</si>
  <si>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</si>
  <si>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</si>
  <si>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</si>
  <si>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</si>
  <si>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</si>
  <si>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</si>
  <si>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</si>
  <si>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</si>
  <si>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</si>
  <si>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</si>
  <si>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</si>
  <si>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</si>
  <si>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</si>
  <si>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</si>
  <si>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</si>
  <si>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</si>
  <si>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</si>
  <si>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</si>
  <si>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</si>
  <si>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</si>
  <si>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</si>
  <si>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</si>
  <si>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</si>
  <si>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</si>
  <si>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</si>
  <si>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</si>
  <si>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</si>
  <si>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</si>
  <si>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</si>
  <si>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</si>
  <si>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</si>
  <si>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</si>
  <si>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</si>
  <si>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</si>
  <si>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</si>
  <si>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</si>
  <si>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</si>
  <si>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</si>
  <si>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</si>
  <si>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</si>
  <si>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</si>
  <si>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</si>
  <si>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</si>
  <si>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</si>
  <si>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</si>
  <si>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</si>
  <si>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</si>
  <si>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</si>
  <si>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</si>
  <si>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</si>
  <si>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</si>
  <si>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</si>
  <si>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</si>
  <si>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</si>
  <si>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</si>
  <si>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</si>
  <si>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</si>
  <si>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</si>
  <si>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</si>
  <si>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</si>
  <si>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</si>
  <si>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</si>
  <si>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</si>
  <si>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</si>
  <si>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</si>
  <si>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</si>
  <si>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</si>
  <si>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</si>
  <si>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</si>
  <si>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</si>
  <si>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</si>
  <si>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</si>
  <si>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</si>
  <si>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</si>
  <si>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</si>
  <si>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</si>
  <si>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</si>
  <si>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</si>
  <si>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</si>
  <si>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</si>
  <si>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</si>
  <si>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</si>
  <si>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</si>
  <si>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</si>
  <si>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</si>
  <si>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</si>
  <si>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</si>
  <si>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</si>
  <si>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</si>
  <si>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</si>
  <si>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</si>
  <si>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</si>
  <si>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</si>
  <si>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</si>
  <si>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</si>
  <si>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</si>
  <si>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</si>
  <si>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</si>
  <si>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</si>
  <si>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</si>
  <si>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</si>
  <si>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</si>
  <si>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</si>
  <si>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</si>
  <si>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</si>
  <si>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</si>
  <si>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</si>
  <si>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</si>
  <si>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</si>
  <si>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</si>
  <si>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</si>
  <si>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</si>
  <si>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</si>
  <si>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</si>
  <si>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</si>
  <si>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</si>
  <si>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</si>
  <si>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</si>
  <si>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</si>
  <si>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</si>
  <si>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</si>
  <si>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</si>
  <si>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</si>
  <si>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</si>
  <si>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</si>
  <si>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</si>
  <si>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</si>
  <si>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</si>
  <si>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</si>
  <si>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</si>
  <si>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</si>
  <si>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</si>
  <si>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</si>
  <si>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</si>
  <si>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</si>
  <si>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</si>
  <si>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</si>
  <si>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</si>
  <si>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</si>
  <si>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</si>
  <si>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</si>
  <si>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</si>
  <si>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</si>
  <si>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</si>
  <si>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</si>
  <si>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</si>
  <si>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</si>
  <si>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</si>
  <si>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</si>
  <si>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</si>
  <si>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</si>
  <si>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</si>
  <si>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</si>
  <si>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</si>
  <si>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</si>
  <si>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</si>
  <si>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</si>
  <si>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</si>
  <si>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</si>
  <si>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</si>
  <si>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</si>
  <si>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</si>
  <si>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</si>
  <si>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</si>
  <si>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</si>
  <si>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</si>
  <si>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</si>
  <si>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</si>
  <si>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</si>
  <si>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</si>
  <si>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</si>
  <si>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</si>
  <si>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</si>
  <si>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</si>
  <si>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</si>
  <si>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</si>
  <si>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</si>
  <si>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</si>
  <si>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</si>
  <si>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</si>
  <si>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</si>
  <si>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</si>
  <si>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</si>
  <si>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</si>
  <si>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</si>
  <si>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</si>
  <si>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</si>
  <si>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</si>
  <si>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</si>
  <si>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</si>
  <si>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</si>
  <si>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</si>
  <si>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</si>
  <si>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</si>
  <si>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</si>
  <si>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</si>
  <si>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</si>
  <si>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</si>
  <si>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</si>
  <si>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</si>
  <si>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</si>
  <si>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</si>
  <si>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</si>
  <si>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</si>
  <si>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</si>
  <si>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</si>
  <si>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</si>
  <si>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</si>
  <si>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</si>
  <si>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</si>
  <si>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</si>
  <si>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</si>
  <si>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</si>
  <si>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</si>
  <si>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</si>
  <si>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</si>
  <si>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</si>
  <si>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</si>
  <si>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</si>
  <si>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</si>
  <si>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</si>
  <si>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</si>
  <si>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</si>
  <si>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</si>
  <si>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</si>
  <si>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</si>
  <si>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</si>
  <si>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</si>
  <si>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</si>
  <si>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</si>
  <si>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</si>
  <si>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</si>
  <si>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</si>
  <si>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</si>
  <si>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</si>
  <si>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</si>
  <si>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</si>
  <si>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</si>
  <si>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</si>
  <si>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</si>
  <si>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</si>
  <si>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</si>
  <si>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</si>
  <si>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</si>
  <si>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</si>
  <si>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</si>
  <si>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</si>
  <si>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</si>
  <si>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</si>
  <si>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</si>
  <si>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</si>
  <si>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</si>
  <si>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</si>
  <si>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</si>
  <si>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</si>
  <si>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</si>
  <si>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</si>
  <si>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</si>
  <si>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</si>
  <si>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</si>
  <si>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</si>
  <si>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</si>
  <si>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</si>
  <si>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</si>
  <si>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</si>
  <si>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</si>
  <si>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</si>
  <si>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</si>
  <si>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</si>
  <si>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</si>
  <si>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</si>
  <si>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</si>
  <si>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</si>
  <si>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</si>
  <si>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</si>
  <si>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</si>
  <si>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</si>
  <si>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</si>
  <si>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</si>
  <si>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</si>
  <si>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</si>
  <si>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</si>
  <si>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</si>
  <si>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</si>
  <si>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</si>
  <si>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</si>
  <si>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</si>
  <si>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</si>
  <si>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</si>
  <si>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</si>
  <si>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</si>
  <si>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</si>
  <si>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</si>
  <si>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</si>
  <si>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</si>
  <si>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</si>
  <si>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</si>
  <si>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</si>
  <si>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</si>
  <si>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</si>
  <si>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</si>
  <si>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</si>
  <si>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</si>
  <si>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</si>
  <si>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</si>
  <si>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</si>
  <si>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</si>
  <si>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</si>
  <si>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</si>
  <si>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</si>
  <si>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</si>
  <si>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</si>
  <si>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</si>
  <si>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</si>
  <si>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</si>
  <si>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</si>
  <si>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</si>
  <si>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</si>
  <si>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</si>
  <si>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</si>
  <si>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</si>
  <si>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</si>
  <si>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</si>
  <si>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</si>
  <si>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</si>
  <si>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</si>
  <si>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</si>
  <si>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</si>
  <si>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</si>
  <si>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</si>
  <si>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</si>
  <si>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</si>
  <si>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</si>
  <si>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</si>
  <si>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</si>
  <si>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</si>
  <si>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</si>
  <si>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</si>
  <si>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</si>
  <si>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</si>
  <si>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</si>
  <si>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</si>
  <si>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</si>
  <si>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</si>
  <si>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</si>
  <si>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</si>
  <si>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</si>
  <si>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</si>
  <si>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</si>
  <si>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</si>
  <si>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</si>
  <si>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</si>
  <si>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</si>
  <si>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</si>
  <si>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</si>
  <si>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</si>
  <si>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</si>
  <si>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</si>
  <si>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</si>
  <si>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</si>
  <si>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</si>
  <si>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</si>
  <si>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</si>
  <si>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</si>
  <si>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</si>
  <si>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</si>
  <si>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</si>
  <si>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</si>
  <si>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</si>
  <si>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</si>
  <si>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</si>
  <si>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</si>
  <si>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</si>
  <si>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</si>
  <si>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</si>
  <si>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</si>
  <si>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</si>
  <si>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</si>
  <si>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</si>
  <si>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</si>
  <si>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</si>
  <si>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</si>
  <si>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</si>
  <si>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</si>
  <si>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</si>
  <si>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</si>
  <si>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</si>
  <si>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</si>
  <si>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</si>
  <si>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</si>
  <si>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</si>
  <si>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</si>
  <si>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</si>
  <si>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</si>
  <si>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</si>
  <si>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</si>
  <si>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</si>
  <si>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</si>
  <si>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</si>
  <si>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</si>
  <si>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</si>
  <si>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</si>
  <si>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</si>
  <si>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</si>
  <si>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</si>
  <si>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</si>
  <si>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</si>
  <si>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</si>
  <si>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</si>
  <si>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</si>
  <si>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</si>
  <si>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</si>
  <si>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</si>
  <si>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</si>
  <si>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</si>
  <si>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</si>
  <si>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</si>
  <si>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</si>
  <si>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</si>
  <si>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</si>
  <si>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</si>
  <si>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</si>
  <si>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</si>
  <si>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</si>
  <si>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</si>
  <si>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</si>
  <si>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</si>
  <si>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</si>
  <si>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</si>
  <si>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</si>
  <si>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</si>
  <si>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</si>
  <si>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</si>
  <si>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</si>
  <si>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</si>
  <si>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</si>
  <si>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</si>
  <si>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</si>
  <si>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</si>
  <si>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</si>
  <si>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</si>
  <si>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</si>
  <si>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</si>
  <si>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</si>
  <si>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</si>
  <si>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</si>
  <si>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</si>
  <si>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</si>
  <si>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</si>
  <si>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</si>
  <si>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</si>
  <si>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</si>
  <si>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</si>
  <si>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</si>
  <si>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</si>
  <si>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</si>
  <si>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</si>
  <si>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</si>
  <si>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</si>
  <si>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</si>
  <si>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</si>
  <si>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</si>
  <si>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</si>
  <si>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</si>
  <si>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</si>
  <si>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</si>
  <si>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</si>
  <si>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</si>
  <si>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</si>
  <si>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</si>
  <si>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</si>
  <si>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</si>
  <si>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</si>
  <si>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</si>
  <si>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</si>
  <si>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</si>
  <si>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</si>
  <si>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</si>
  <si>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</si>
  <si>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</si>
  <si>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</si>
  <si>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</si>
  <si>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</si>
  <si>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</si>
  <si>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</si>
  <si>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</si>
  <si>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</si>
  <si>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</si>
  <si>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</si>
  <si>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</si>
  <si>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</si>
  <si>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</si>
  <si>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</si>
  <si>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</si>
  <si>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</si>
  <si>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</si>
  <si>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</si>
  <si>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</si>
  <si>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</si>
  <si>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</si>
  <si>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</si>
  <si>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</si>
  <si>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</si>
  <si>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</si>
  <si>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</si>
  <si>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</si>
  <si>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</si>
  <si>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</si>
  <si>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</si>
  <si>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</si>
  <si>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</si>
  <si>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</si>
  <si>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</si>
  <si>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</si>
  <si>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</si>
  <si>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</si>
  <si>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</si>
  <si>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</si>
  <si>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</si>
  <si>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</si>
  <si>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</si>
  <si>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</si>
  <si>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</si>
  <si>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</si>
  <si>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</si>
  <si>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</si>
  <si>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</si>
  <si>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</si>
  <si>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</si>
  <si>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</si>
  <si>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</si>
  <si>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</si>
  <si>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</si>
  <si>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</si>
  <si>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</si>
  <si>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</si>
  <si>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</si>
  <si>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</si>
  <si>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</si>
  <si>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</si>
  <si>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</si>
  <si>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</si>
  <si>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</si>
  <si>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</si>
  <si>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</si>
  <si>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</si>
  <si>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</si>
  <si>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</si>
  <si>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</si>
  <si>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</si>
  <si>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</si>
  <si>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</si>
  <si>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</si>
  <si>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</si>
  <si>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</si>
  <si>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</si>
  <si>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</si>
  <si>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</si>
  <si>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</si>
  <si>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</si>
  <si>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</si>
  <si>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</si>
  <si>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</si>
  <si>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</si>
  <si>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</si>
  <si>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</si>
  <si>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</si>
  <si>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</si>
  <si>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</si>
  <si>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</si>
  <si>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</si>
  <si>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</si>
  <si>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</si>
  <si>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</si>
  <si>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</si>
  <si>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</si>
  <si>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</si>
  <si>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</si>
  <si>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</si>
  <si>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</si>
  <si>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</si>
  <si>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</si>
  <si>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</si>
  <si>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</si>
  <si>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</si>
  <si>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</si>
  <si>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</si>
  <si>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</si>
  <si>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</si>
  <si>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</si>
  <si>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</si>
  <si>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</si>
  <si>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</si>
  <si>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</si>
  <si>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</si>
  <si>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</si>
  <si>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</si>
  <si>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</si>
  <si>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</si>
  <si>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</si>
  <si>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</si>
  <si>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</si>
  <si>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</si>
  <si>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</si>
  <si>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</si>
  <si>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</si>
  <si>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</si>
  <si>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</si>
  <si>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</si>
  <si>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</si>
  <si>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</si>
  <si>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</si>
  <si>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</si>
  <si>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</si>
  <si>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</si>
  <si>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</si>
  <si>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</si>
  <si>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</si>
  <si>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</si>
  <si>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</si>
  <si>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</si>
  <si>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</si>
  <si>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</si>
  <si>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</si>
  <si>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</si>
  <si>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</si>
  <si>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</si>
  <si>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</si>
  <si>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</si>
  <si>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</si>
  <si>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</si>
  <si>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</si>
  <si>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</si>
  <si>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</si>
  <si>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</si>
  <si>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</si>
  <si>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</si>
  <si>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</si>
  <si>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</si>
  <si>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</si>
  <si>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</si>
  <si>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</si>
  <si>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</si>
  <si>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</si>
  <si>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</si>
  <si>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</si>
  <si>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</si>
  <si>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</si>
  <si>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</si>
  <si>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</si>
  <si>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</si>
  <si>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</si>
  <si>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</si>
  <si>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</si>
  <si>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</si>
  <si>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</si>
  <si>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</si>
  <si>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</si>
  <si>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</si>
  <si>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</si>
  <si>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</si>
  <si>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</si>
  <si>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</si>
  <si>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</si>
  <si>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</si>
  <si>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</si>
  <si>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</si>
  <si>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</si>
  <si>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</si>
  <si>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</si>
  <si>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</si>
  <si>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</si>
  <si>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</si>
  <si>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</si>
  <si>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</si>
  <si>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</si>
  <si>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</si>
  <si>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</si>
  <si>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</si>
  <si>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</si>
  <si>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</si>
  <si>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</si>
  <si>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</si>
  <si>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</si>
  <si>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</si>
  <si>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</si>
  <si>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</si>
  <si>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</si>
  <si>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</si>
  <si>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</si>
  <si>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</si>
  <si>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</si>
  <si>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</si>
  <si>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</si>
  <si>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</si>
  <si>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</si>
  <si>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</si>
  <si>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</si>
  <si>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</si>
  <si>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</si>
  <si>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</si>
  <si>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</si>
  <si>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</si>
  <si>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</si>
  <si>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</si>
  <si>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</si>
  <si>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</si>
  <si>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</si>
  <si>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</si>
  <si>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</si>
  <si>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</si>
  <si>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</si>
  <si>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</si>
  <si>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</si>
  <si>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</si>
  <si>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</si>
  <si>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</si>
  <si>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</si>
  <si>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</si>
  <si>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</si>
  <si>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</si>
  <si>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</si>
  <si>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</si>
  <si>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</si>
  <si>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</si>
  <si>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</si>
  <si>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</si>
  <si>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</si>
  <si>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</si>
  <si>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</si>
  <si>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</si>
  <si>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</si>
  <si>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</si>
  <si>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</si>
  <si>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</si>
  <si>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</si>
  <si>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</si>
  <si>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</si>
  <si>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</si>
  <si>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</si>
  <si>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</si>
  <si>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</si>
  <si>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</si>
  <si>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</si>
  <si>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</si>
  <si>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</si>
  <si>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</si>
  <si>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</si>
  <si>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</si>
  <si>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</si>
  <si>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</si>
  <si>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</si>
  <si>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</si>
  <si>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</si>
  <si>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</si>
  <si>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</si>
  <si>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</si>
  <si>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</si>
  <si>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</si>
  <si>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</si>
  <si>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</si>
  <si>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</si>
  <si>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</si>
  <si>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</si>
  <si>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</si>
  <si>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</si>
  <si>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</si>
  <si>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</si>
  <si>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</si>
  <si>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</si>
  <si>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</si>
  <si>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</si>
  <si>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</si>
  <si>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</si>
  <si>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</si>
  <si>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</si>
  <si>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</si>
  <si>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</si>
  <si>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</si>
  <si>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</si>
  <si>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</si>
  <si>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</si>
  <si>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</si>
  <si>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</si>
  <si>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</si>
  <si>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</si>
  <si>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</si>
  <si>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</si>
  <si>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</si>
  <si>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</si>
  <si>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</si>
  <si>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</si>
  <si>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</si>
  <si>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</si>
  <si>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</si>
  <si>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</si>
  <si>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</si>
  <si>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</si>
  <si>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</si>
  <si>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</si>
  <si>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</si>
  <si>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</si>
  <si>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</si>
  <si>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</si>
  <si>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</si>
  <si>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</si>
  <si>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</si>
  <si>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</si>
  <si>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</si>
  <si>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</si>
  <si>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</si>
  <si>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</si>
  <si>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</si>
  <si>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</si>
  <si>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</si>
  <si>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</si>
  <si>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</si>
  <si>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</si>
  <si>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</si>
  <si>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</si>
  <si>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</si>
  <si>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</si>
  <si>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</si>
  <si>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</si>
  <si>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</si>
  <si>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</si>
  <si>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</si>
  <si>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</si>
  <si>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</si>
  <si>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</si>
  <si>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</si>
  <si>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</si>
  <si>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</si>
  <si>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</si>
  <si>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</si>
  <si>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</si>
  <si>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</si>
  <si>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</si>
  <si>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</si>
  <si>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</si>
  <si>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</si>
  <si>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</si>
  <si>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</si>
  <si>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</si>
  <si>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</si>
  <si>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</si>
  <si>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</si>
  <si>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</si>
  <si>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</si>
  <si>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</si>
  <si>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</si>
  <si>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</si>
  <si>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</si>
  <si>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</si>
  <si>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</si>
  <si>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</si>
  <si>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</si>
  <si>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</si>
  <si>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</si>
  <si>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</si>
  <si>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</si>
  <si>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</si>
  <si>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</si>
  <si>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</si>
  <si>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</si>
  <si>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</si>
  <si>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</si>
  <si>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</si>
  <si>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</si>
  <si>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</si>
  <si>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</si>
  <si>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</si>
  <si>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</si>
  <si>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</si>
  <si>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</si>
  <si>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</si>
  <si>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</si>
  <si>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</si>
  <si>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</si>
  <si>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</si>
  <si>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</si>
  <si>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</si>
  <si>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</si>
  <si>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</si>
  <si>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</si>
  <si>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</si>
  <si>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</si>
  <si>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</si>
  <si>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</si>
  <si>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</si>
  <si>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</si>
  <si>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</si>
  <si>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</si>
  <si>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</si>
  <si>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</si>
  <si>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</si>
  <si>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</si>
  <si>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</si>
  <si>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</si>
  <si>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</si>
  <si>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</si>
  <si>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</si>
  <si>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</si>
  <si>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</si>
  <si>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</si>
  <si>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</si>
  <si>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</si>
  <si>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</si>
  <si>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</si>
  <si>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</si>
  <si>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</si>
  <si>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</si>
  <si>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</si>
  <si>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</si>
  <si>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</si>
  <si>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</si>
  <si>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</si>
  <si>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</si>
  <si>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</si>
  <si>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</si>
  <si>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</si>
  <si>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</si>
  <si>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</si>
  <si>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</si>
  <si>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</si>
  <si>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</si>
  <si>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</si>
  <si>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</si>
  <si>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</si>
  <si>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</si>
  <si>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</si>
  <si>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</si>
  <si>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</si>
  <si>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</si>
  <si>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</si>
  <si>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</si>
  <si>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</si>
  <si>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</si>
  <si>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</si>
  <si>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</si>
  <si>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</si>
  <si>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</si>
  <si>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</si>
  <si>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</si>
  <si>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</si>
  <si>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</si>
  <si>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</si>
  <si>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</si>
  <si>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</si>
  <si>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</si>
  <si>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</si>
  <si>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</si>
  <si>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</si>
  <si>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</si>
  <si>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</si>
  <si>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</si>
  <si>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</si>
  <si>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</si>
  <si>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</si>
  <si>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</si>
  <si>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</si>
  <si>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</si>
  <si>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</si>
  <si>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</si>
  <si>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</si>
  <si>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</si>
  <si>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</si>
  <si>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</si>
  <si>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</si>
  <si>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</si>
  <si>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</si>
  <si>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</si>
  <si>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</si>
  <si>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</si>
  <si>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</si>
  <si>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</si>
  <si>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</si>
  <si>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</si>
  <si>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</si>
  <si>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</si>
  <si>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</si>
  <si>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</si>
  <si>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</si>
  <si>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</si>
  <si>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</si>
  <si>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</si>
  <si>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</si>
  <si>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</si>
  <si>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</si>
  <si>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</si>
  <si>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</si>
  <si>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</si>
  <si>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</si>
  <si>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</si>
  <si>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</si>
  <si>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</si>
  <si>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</si>
  <si>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</si>
  <si>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</si>
  <si>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</si>
  <si>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</si>
  <si>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</si>
  <si>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</si>
  <si>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</si>
  <si>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</si>
  <si>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</si>
  <si>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</si>
  <si>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</si>
  <si>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</si>
  <si>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</si>
  <si>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</si>
  <si>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</si>
  <si>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</si>
  <si>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</si>
  <si>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</si>
  <si>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</si>
  <si>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</si>
  <si>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</si>
  <si>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</si>
  <si>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</si>
  <si>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</si>
  <si>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</si>
  <si>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</si>
  <si>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</si>
  <si>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</si>
  <si>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</si>
  <si>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</si>
  <si>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</si>
  <si>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</si>
  <si>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</si>
  <si>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</si>
  <si>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</si>
  <si>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</si>
  <si>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</si>
  <si>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</si>
  <si>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</si>
  <si>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</si>
  <si>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</si>
  <si>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</si>
  <si>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</si>
  <si>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</si>
  <si>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</si>
  <si>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</si>
  <si>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</si>
  <si>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</si>
  <si>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</si>
  <si>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</si>
  <si>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</si>
  <si>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</si>
  <si>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</si>
  <si>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</si>
  <si>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</si>
  <si>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</si>
  <si>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</si>
  <si>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</si>
  <si>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</si>
  <si>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</si>
  <si>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</si>
  <si>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</si>
  <si>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</si>
  <si>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</si>
  <si>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</si>
  <si>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</si>
  <si>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</si>
  <si>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</si>
  <si>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</si>
  <si>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</si>
  <si>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</si>
  <si>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</si>
  <si>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</si>
  <si>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</si>
  <si>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</si>
  <si>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</si>
  <si>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</si>
  <si>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</si>
  <si>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</si>
  <si>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</si>
  <si>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</si>
  <si>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</si>
  <si>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</si>
  <si>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</si>
  <si>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</si>
  <si>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</si>
  <si>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</si>
  <si>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</si>
  <si>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</si>
  <si>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</si>
  <si>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</si>
  <si>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</si>
  <si>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</si>
  <si>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</si>
  <si>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</si>
  <si>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</si>
  <si>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</si>
  <si>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</si>
  <si>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</si>
  <si>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</si>
  <si>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</si>
  <si>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</si>
  <si>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</si>
  <si>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</si>
  <si>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</si>
  <si>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</si>
  <si>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</si>
  <si>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</si>
  <si>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</si>
  <si>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</si>
  <si>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</si>
  <si>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</si>
  <si>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</si>
  <si>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</si>
  <si>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</si>
  <si>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</si>
  <si>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</si>
  <si>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</si>
  <si>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</si>
  <si>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</si>
  <si>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</si>
  <si>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</si>
  <si>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</si>
  <si>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</si>
  <si>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</si>
  <si>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</si>
  <si>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</si>
  <si>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</si>
  <si>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</si>
  <si>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</si>
  <si>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</si>
  <si>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</si>
  <si>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</si>
  <si>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</si>
  <si>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</si>
  <si>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</si>
  <si>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</si>
  <si>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</si>
  <si>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</si>
  <si>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</si>
  <si>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</si>
  <si>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</si>
  <si>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</si>
  <si>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</si>
  <si>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</si>
  <si>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</si>
  <si>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</si>
  <si>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</si>
  <si>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</si>
  <si>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</si>
  <si>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</si>
  <si>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</si>
  <si>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</si>
  <si>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</si>
  <si>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</si>
  <si>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</si>
  <si>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</si>
  <si>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</si>
  <si>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</si>
  <si>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</si>
  <si>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</si>
  <si>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</si>
  <si>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</si>
  <si>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</si>
  <si>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</si>
  <si>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</si>
  <si>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</si>
  <si>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</si>
  <si>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</si>
  <si>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</si>
  <si>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</si>
  <si>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</si>
  <si>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</si>
  <si>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</si>
  <si>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</si>
  <si>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</si>
  <si>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</si>
  <si>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</si>
  <si>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</si>
  <si>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</si>
  <si>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</si>
  <si>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</si>
  <si>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</si>
  <si>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</si>
  <si>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</si>
  <si>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</si>
  <si>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</si>
  <si>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</si>
  <si>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</si>
  <si>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</si>
  <si>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</si>
  <si>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</si>
  <si>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</si>
  <si>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</si>
  <si>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</si>
  <si>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</si>
  <si>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</si>
  <si>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</si>
  <si>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</si>
  <si>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</si>
  <si>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</si>
  <si>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</si>
  <si>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</si>
  <si>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</si>
  <si>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</si>
  <si>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</si>
  <si>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</si>
  <si>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</si>
  <si>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</si>
  <si>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</si>
  <si>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</si>
  <si>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</si>
  <si>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</si>
  <si>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</si>
  <si>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</si>
  <si>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</si>
  <si>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</si>
  <si>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</si>
  <si>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</si>
  <si>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</si>
  <si>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</si>
  <si>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</si>
  <si>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</si>
  <si>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</si>
  <si>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</si>
  <si>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</si>
  <si>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</si>
  <si>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</si>
  <si>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</si>
  <si>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</si>
  <si>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</si>
  <si>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</si>
  <si>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</si>
  <si>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</si>
  <si>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</si>
  <si>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</si>
  <si>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</si>
  <si>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</si>
  <si>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</si>
  <si>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</si>
  <si>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</si>
  <si>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</si>
  <si>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</si>
  <si>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</si>
  <si>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</si>
  <si>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</si>
  <si>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</si>
  <si>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</si>
  <si>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</si>
  <si>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</si>
  <si>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</si>
  <si>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</si>
  <si>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</si>
  <si>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</si>
  <si>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</si>
  <si>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</si>
  <si>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</si>
  <si>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</si>
  <si>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</si>
  <si>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</si>
  <si>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</si>
  <si>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</si>
  <si>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</si>
  <si>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</si>
  <si>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</si>
  <si>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</si>
  <si>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</si>
  <si>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</si>
  <si>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</si>
  <si>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</si>
  <si>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</si>
  <si>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</si>
  <si>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</si>
  <si>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</si>
  <si>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</si>
  <si>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</si>
  <si>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</si>
  <si>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</si>
  <si>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</si>
  <si>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</si>
  <si>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</si>
  <si>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</si>
  <si>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</si>
  <si>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</si>
  <si>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</si>
  <si>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</si>
  <si>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</si>
  <si>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</si>
  <si>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</si>
  <si>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</si>
  <si>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</si>
  <si>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</si>
  <si>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</si>
  <si>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</si>
  <si>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</si>
  <si>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</si>
  <si>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</si>
  <si>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</si>
  <si>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</si>
  <si>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</si>
  <si>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</si>
  <si>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</si>
  <si>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</si>
  <si>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</si>
  <si>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</si>
  <si>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</si>
  <si>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</si>
  <si>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</si>
  <si>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</si>
  <si>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</si>
  <si>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</si>
  <si>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</si>
  <si>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</si>
  <si>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</si>
  <si>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</si>
  <si>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</si>
  <si>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</si>
  <si>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</si>
  <si>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</si>
  <si>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</si>
  <si>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</si>
  <si>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</si>
  <si>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</si>
  <si>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</si>
  <si>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</si>
  <si>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</si>
  <si>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</si>
  <si>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</si>
  <si>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</si>
  <si>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</si>
  <si>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</si>
  <si>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</si>
  <si>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</si>
  <si>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</si>
  <si>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</si>
  <si>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</si>
  <si>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</si>
  <si>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</si>
  <si>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</si>
  <si>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</si>
  <si>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</si>
  <si>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</si>
  <si>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</si>
  <si>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</si>
  <si>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</si>
  <si>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</si>
  <si>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</si>
  <si>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</si>
  <si>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</si>
  <si>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</si>
  <si>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</si>
  <si>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</si>
  <si>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</si>
  <si>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</si>
  <si>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</si>
  <si>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</si>
  <si>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</si>
  <si>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</si>
  <si>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</si>
  <si>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</si>
  <si>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</si>
  <si>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</si>
  <si>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</si>
  <si>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</si>
  <si>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</si>
  <si>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</si>
  <si>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</si>
  <si>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</si>
  <si>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</si>
  <si>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</si>
  <si>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</si>
  <si>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</si>
  <si>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</si>
  <si>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</si>
  <si>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</si>
  <si>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</si>
  <si>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</si>
  <si>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</si>
  <si>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</si>
  <si>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</si>
  <si>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</si>
  <si>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</si>
  <si>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</si>
  <si>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</si>
  <si>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</si>
  <si>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</si>
  <si>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</si>
  <si>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</si>
  <si>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</si>
  <si>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</si>
  <si>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</si>
  <si>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</si>
  <si>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</si>
  <si>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</si>
  <si>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</si>
  <si>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</si>
  <si>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</si>
  <si>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</si>
  <si>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</si>
  <si>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</si>
  <si>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</si>
  <si>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</si>
  <si>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</si>
  <si>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</si>
  <si>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</si>
  <si>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</si>
  <si>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</si>
  <si>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</si>
  <si>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</si>
  <si>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</si>
  <si>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</si>
  <si>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</si>
  <si>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</si>
  <si>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</si>
  <si>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</si>
  <si>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</si>
  <si>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</si>
  <si>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</si>
  <si>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</si>
  <si>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</si>
  <si>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</si>
  <si>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</si>
  <si>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</si>
  <si>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</si>
  <si>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</si>
  <si>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</si>
  <si>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</si>
  <si>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</si>
  <si>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</si>
  <si>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</si>
  <si>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</si>
  <si>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</si>
  <si>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</si>
  <si>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</si>
  <si>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</si>
  <si>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</si>
  <si>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</si>
  <si>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</si>
  <si>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</si>
  <si>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</si>
  <si>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</si>
  <si>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</si>
  <si>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</si>
  <si>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</si>
  <si>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</si>
  <si>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</si>
  <si>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</si>
  <si>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</si>
  <si>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</si>
  <si>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</si>
  <si>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</si>
  <si>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</si>
  <si>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</si>
  <si>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</si>
  <si>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</si>
  <si>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</si>
  <si>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</si>
  <si>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</si>
  <si>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</si>
  <si>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</si>
  <si>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</si>
  <si>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</si>
  <si>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</si>
  <si>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</si>
  <si>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</si>
  <si>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</si>
  <si>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</si>
  <si>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</si>
  <si>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</si>
  <si>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</si>
  <si>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</si>
  <si>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</si>
  <si>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</si>
  <si>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</si>
  <si>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</si>
  <si>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</si>
  <si>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</si>
  <si>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</si>
  <si>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</si>
  <si>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</si>
  <si>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</si>
  <si>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</si>
  <si>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</si>
  <si>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</si>
  <si>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</si>
  <si>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</si>
  <si>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</si>
  <si>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</si>
  <si>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</si>
  <si>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</si>
  <si>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</si>
  <si>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</si>
  <si>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</si>
  <si>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</si>
  <si>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</si>
  <si>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</si>
  <si>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</si>
  <si>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</si>
  <si>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</si>
  <si>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</si>
  <si>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</si>
  <si>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</si>
  <si>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</si>
  <si>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</si>
  <si>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</si>
  <si>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</si>
  <si>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</si>
  <si>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</si>
  <si>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</si>
  <si>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</si>
  <si>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</si>
  <si>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</si>
  <si>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</si>
  <si>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</si>
  <si>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</si>
  <si>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</si>
  <si>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</si>
  <si>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</si>
  <si>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</si>
  <si>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</si>
  <si>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</si>
  <si>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</si>
  <si>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</si>
  <si>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</si>
  <si>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</si>
  <si>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</si>
  <si>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</si>
  <si>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</si>
  <si>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</si>
  <si>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</si>
  <si>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</si>
  <si>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</si>
  <si>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</si>
  <si>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</si>
  <si>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</si>
  <si>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</si>
  <si>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</si>
  <si>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</si>
  <si>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</si>
  <si>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</si>
  <si>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</si>
  <si>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</si>
  <si>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</si>
  <si>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</si>
  <si>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</si>
  <si>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</si>
  <si>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</si>
  <si>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</si>
  <si>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</si>
  <si>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</si>
  <si>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</si>
  <si>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</si>
  <si>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</si>
  <si>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</si>
  <si>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</si>
  <si>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</si>
  <si>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</si>
  <si>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</si>
  <si>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</si>
  <si>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</si>
  <si>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</si>
  <si>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</si>
  <si>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</si>
  <si>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</si>
  <si>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</si>
  <si>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</si>
  <si>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</si>
  <si>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</si>
  <si>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</si>
  <si>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</si>
  <si>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</si>
  <si>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</si>
  <si>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</si>
  <si>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</si>
  <si>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</si>
  <si>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</si>
  <si>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</si>
  <si>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</si>
  <si>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</si>
  <si>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</si>
  <si>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</si>
  <si>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</si>
  <si>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</si>
  <si>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</si>
  <si>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</si>
  <si>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</si>
  <si>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</si>
  <si>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</si>
  <si>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</si>
  <si>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</si>
  <si>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</si>
  <si>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</si>
  <si>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</si>
  <si>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</si>
  <si>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</si>
  <si>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</si>
  <si>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</si>
  <si>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</si>
  <si>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</si>
  <si>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</si>
  <si>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</si>
  <si>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</si>
  <si>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</si>
  <si>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</si>
  <si>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</si>
  <si>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</si>
  <si>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</si>
  <si>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</si>
  <si>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</si>
  <si>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</si>
  <si>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</si>
  <si>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</si>
  <si>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</si>
  <si>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</si>
  <si>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</si>
  <si>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</si>
  <si>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</si>
  <si>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</si>
  <si>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</si>
  <si>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</si>
  <si>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</si>
  <si>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</si>
  <si>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</si>
  <si>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</si>
  <si>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</si>
  <si>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</si>
  <si>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</si>
  <si>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</si>
  <si>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</si>
  <si>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</si>
  <si>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</si>
  <si>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</si>
  <si>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</si>
  <si>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</si>
  <si>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</si>
  <si>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</si>
  <si>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</si>
  <si>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</si>
  <si>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</si>
  <si>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</si>
  <si>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</si>
  <si>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</si>
  <si>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</si>
  <si>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</si>
  <si>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</si>
  <si>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</si>
  <si>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</si>
  <si>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</si>
  <si>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</si>
  <si>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</si>
  <si>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</si>
  <si>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</si>
  <si>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</si>
  <si>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</si>
  <si>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</si>
  <si>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</si>
  <si>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</si>
  <si>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</si>
  <si>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</si>
  <si>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</si>
  <si>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</si>
  <si>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</si>
  <si>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</si>
  <si>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</si>
  <si>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</si>
  <si>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</si>
  <si>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</si>
  <si>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</si>
  <si>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</si>
  <si>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</si>
  <si>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</si>
  <si>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</si>
  <si>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</si>
  <si>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</si>
  <si>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</si>
  <si>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</si>
  <si>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</si>
  <si>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</si>
  <si>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</si>
  <si>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</si>
  <si>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</si>
  <si>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</si>
  <si>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</si>
  <si>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</si>
  <si>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</si>
  <si>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</si>
  <si>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</si>
  <si>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</si>
  <si>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</si>
  <si>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</si>
  <si>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</si>
  <si>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</si>
  <si>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</si>
  <si>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</si>
  <si>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</si>
  <si>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</si>
  <si>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</si>
  <si>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</si>
  <si>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</si>
  <si>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</si>
  <si>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</si>
  <si>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</si>
  <si>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</si>
  <si>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</si>
  <si>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</si>
  <si>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</si>
  <si>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</si>
  <si>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</si>
  <si>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</si>
  <si>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</si>
  <si>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</si>
  <si>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</si>
  <si>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</si>
  <si>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</si>
  <si>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</si>
  <si>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</si>
  <si>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</si>
  <si>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</si>
  <si>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</si>
  <si>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</si>
  <si>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</si>
  <si>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</si>
  <si>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</si>
  <si>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</si>
  <si>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</si>
  <si>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</si>
  <si>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</si>
  <si>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</si>
  <si>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</si>
  <si>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</si>
  <si>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</si>
  <si>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</si>
  <si>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</si>
  <si>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</si>
  <si>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</si>
  <si>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</si>
  <si>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</si>
  <si>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</si>
  <si>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</si>
  <si>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</si>
  <si>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</si>
  <si>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</si>
  <si>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</si>
  <si>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</si>
  <si>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</si>
  <si>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</si>
  <si>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</si>
  <si>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</si>
  <si>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</si>
  <si>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</si>
  <si>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</si>
  <si>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</si>
  <si>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</si>
  <si>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</si>
  <si>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</si>
  <si>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</si>
  <si>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</si>
  <si>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</si>
  <si>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</si>
  <si>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</si>
  <si>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</si>
  <si>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</si>
  <si>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</si>
  <si>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</si>
  <si>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</si>
  <si>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</si>
  <si>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</si>
  <si>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</si>
  <si>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</si>
  <si>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</si>
  <si>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</si>
  <si>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</si>
  <si>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</si>
  <si>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</si>
  <si>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</si>
  <si>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</si>
  <si>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</si>
  <si>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</si>
  <si>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</si>
  <si>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</si>
  <si>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</si>
  <si>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</si>
  <si>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</si>
  <si>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</si>
  <si>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</si>
  <si>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</si>
  <si>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</si>
  <si>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</si>
  <si>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</si>
  <si>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</si>
  <si>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</si>
  <si>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</si>
  <si>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</si>
  <si>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</si>
  <si>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</si>
  <si>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</si>
  <si>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</si>
  <si>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</si>
  <si>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</si>
  <si>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</si>
  <si>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</si>
  <si>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</si>
  <si>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</si>
  <si>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</si>
  <si>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</si>
  <si>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</si>
  <si>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</si>
  <si>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</si>
  <si>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</si>
  <si>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</si>
  <si>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</si>
  <si>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</si>
  <si>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</si>
  <si>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</si>
  <si>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</si>
  <si>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</si>
  <si>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</si>
  <si>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</si>
  <si>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</si>
  <si>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</si>
  <si>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</si>
  <si>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</si>
  <si>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</si>
  <si>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</si>
  <si>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</si>
  <si>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</si>
  <si>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</si>
  <si>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</si>
  <si>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</si>
  <si>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</si>
  <si>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</si>
  <si>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</si>
  <si>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</si>
  <si>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</si>
  <si>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</si>
  <si>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</si>
  <si>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</si>
  <si>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</si>
  <si>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</si>
  <si>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</si>
  <si>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</si>
  <si>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</si>
  <si>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</si>
  <si>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</si>
  <si>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</si>
  <si>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</si>
  <si>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</si>
  <si>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</si>
  <si>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</si>
  <si>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</si>
  <si>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</si>
  <si>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</si>
  <si>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</si>
  <si>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</si>
  <si>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</si>
  <si>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</si>
  <si>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</si>
  <si>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</si>
  <si>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</si>
  <si>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</si>
  <si>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</si>
  <si>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</si>
  <si>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</si>
  <si>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</si>
  <si>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</si>
  <si>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</si>
  <si>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</si>
  <si>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</si>
  <si>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</si>
  <si>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</si>
  <si>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</si>
  <si>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</si>
  <si>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</si>
  <si>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</si>
  <si>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</si>
  <si>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</si>
  <si>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</si>
  <si>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</si>
  <si>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</si>
  <si>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</si>
  <si>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</si>
  <si>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</si>
  <si>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</si>
  <si>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</si>
  <si>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</si>
  <si>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</si>
  <si>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</si>
  <si>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</si>
  <si>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</si>
  <si>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</si>
  <si>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</si>
  <si>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</si>
  <si>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</si>
  <si>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</si>
  <si>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</si>
  <si>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</si>
  <si>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</si>
  <si>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</si>
  <si>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</si>
  <si>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</si>
  <si>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</si>
  <si>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</si>
  <si>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</si>
  <si>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</si>
  <si>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</si>
  <si>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</si>
  <si>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</si>
  <si>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</si>
  <si>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</si>
  <si>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</si>
  <si>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</si>
  <si>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</si>
  <si>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</si>
  <si>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</si>
  <si>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</si>
  <si>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</si>
  <si>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</si>
  <si>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</si>
  <si>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</si>
  <si>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</si>
  <si>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</si>
  <si>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</si>
  <si>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</si>
  <si>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</si>
  <si>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</si>
  <si>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</si>
  <si>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</si>
  <si>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</si>
  <si>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</si>
  <si>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</si>
  <si>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</si>
  <si>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</si>
  <si>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</si>
  <si>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</si>
  <si>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</si>
  <si>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</si>
  <si>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</si>
  <si>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</si>
  <si>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</si>
  <si>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</si>
  <si>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</si>
  <si>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</si>
  <si>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</si>
  <si>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</si>
  <si>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</si>
  <si>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</si>
  <si>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</si>
  <si>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</si>
  <si>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</si>
  <si>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</si>
  <si>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</si>
  <si>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</si>
  <si>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</si>
  <si>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</si>
  <si>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</si>
  <si>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</si>
  <si>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</si>
  <si>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</si>
  <si>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</si>
  <si>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</si>
  <si>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</si>
  <si>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</si>
  <si>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</si>
  <si>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</si>
  <si>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</si>
  <si>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</si>
  <si>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</si>
  <si>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</si>
  <si>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</si>
  <si>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</si>
  <si>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</si>
  <si>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</si>
  <si>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</si>
  <si>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</si>
  <si>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</si>
  <si>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</si>
  <si>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</si>
  <si>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</si>
  <si>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</si>
  <si>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</si>
  <si>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</si>
  <si>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</si>
  <si>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</si>
  <si>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</si>
  <si>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</si>
  <si>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</si>
  <si>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</si>
  <si>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</si>
  <si>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</si>
  <si>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</si>
  <si>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</si>
  <si>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</si>
  <si>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</si>
  <si>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</si>
  <si>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</si>
  <si>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</si>
  <si>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</si>
  <si>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</si>
  <si>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</si>
  <si>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</si>
  <si>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</si>
  <si>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</si>
  <si>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</si>
  <si>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</si>
  <si>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</si>
  <si>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</si>
  <si>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</si>
  <si>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</si>
  <si>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</si>
  <si>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</si>
  <si>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</si>
  <si>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</si>
  <si>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</si>
  <si>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</si>
  <si>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</si>
  <si>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</si>
  <si>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</si>
  <si>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</si>
  <si>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</si>
  <si>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</si>
  <si>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</si>
  <si>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</si>
  <si>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</si>
  <si>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</si>
  <si>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</si>
  <si>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</si>
  <si>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</si>
  <si>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</si>
  <si>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</si>
  <si>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</si>
  <si>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</si>
  <si>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</si>
  <si>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</si>
  <si>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</si>
  <si>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</si>
  <si>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</si>
  <si>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</si>
  <si>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</si>
  <si>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</si>
  <si>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</si>
  <si>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</si>
  <si>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</si>
  <si>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</si>
  <si>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</si>
  <si>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</si>
  <si>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</si>
  <si>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</si>
  <si>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</si>
  <si>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</si>
  <si>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</si>
  <si>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</si>
  <si>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</si>
  <si>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</si>
  <si>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</si>
  <si>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</si>
  <si>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</si>
  <si>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</si>
  <si>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</si>
  <si>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</si>
  <si>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</si>
  <si>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</si>
  <si>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</si>
  <si>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</si>
  <si>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</si>
  <si>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</si>
  <si>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</si>
  <si>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</si>
  <si>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</si>
  <si>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</si>
  <si>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</si>
  <si>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</si>
  <si>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</si>
  <si>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</si>
  <si>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</si>
  <si>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</si>
  <si>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</si>
  <si>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</si>
  <si>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</si>
  <si>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</si>
  <si>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</si>
  <si>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</si>
  <si>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</si>
  <si>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</si>
  <si>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</si>
  <si>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</si>
  <si>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</si>
  <si>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</si>
  <si>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</si>
  <si>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</si>
  <si>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</si>
  <si>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</si>
  <si>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</si>
  <si>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</si>
  <si>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</si>
  <si>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</si>
  <si>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</si>
  <si>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</si>
  <si>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</si>
  <si>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</si>
  <si>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</si>
  <si>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</si>
  <si>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</si>
  <si>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</si>
  <si>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</si>
  <si>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</si>
  <si>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</si>
  <si>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</si>
  <si>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</si>
  <si>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</si>
  <si>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</si>
  <si>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</si>
  <si>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</si>
  <si>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</si>
  <si>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</si>
  <si>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</si>
  <si>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</si>
  <si>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</si>
  <si>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</si>
  <si>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</si>
  <si>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</si>
  <si>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</si>
  <si>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</si>
  <si>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</si>
  <si>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</si>
  <si>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</si>
  <si>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</si>
  <si>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</si>
  <si>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</si>
  <si>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</si>
  <si>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</si>
  <si>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</si>
  <si>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</si>
  <si>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</si>
  <si>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</si>
  <si>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</si>
  <si>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</si>
  <si>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</si>
  <si>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</si>
  <si>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</si>
  <si>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</si>
  <si>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</si>
  <si>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</si>
  <si>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</si>
  <si>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</si>
  <si>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</si>
  <si>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</si>
  <si>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</si>
  <si>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</si>
  <si>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</si>
  <si>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</si>
  <si>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</si>
  <si>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</si>
  <si>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</si>
  <si>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</si>
  <si>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</si>
  <si>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</si>
  <si>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</si>
  <si>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</si>
  <si>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</si>
  <si>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</si>
  <si>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</si>
  <si>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</si>
  <si>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</si>
  <si>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</si>
  <si>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</si>
  <si>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</si>
  <si>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</si>
  <si>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</si>
  <si>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</si>
  <si>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</si>
  <si>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</si>
  <si>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</si>
  <si>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</si>
  <si>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</si>
  <si>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</si>
  <si>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</si>
  <si>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</si>
  <si>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</si>
  <si>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</si>
  <si>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</si>
  <si>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</si>
  <si>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</si>
  <si>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</si>
  <si>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</si>
  <si>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</si>
  <si>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</si>
  <si>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</si>
  <si>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</si>
  <si>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</si>
  <si>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</si>
  <si>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</si>
  <si>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</si>
  <si>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</si>
  <si>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</si>
  <si>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</si>
  <si>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</si>
  <si>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</si>
  <si>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</si>
  <si>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</si>
  <si>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</si>
  <si>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</si>
  <si>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</si>
  <si>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</si>
  <si>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</si>
  <si>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</si>
  <si>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</si>
  <si>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</si>
  <si>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</si>
  <si>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</si>
  <si>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</si>
  <si>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</si>
  <si>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</si>
  <si>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</si>
  <si>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</si>
  <si>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</si>
  <si>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</si>
  <si>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</si>
  <si>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</si>
  <si>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</si>
  <si>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</si>
  <si>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</si>
  <si>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</si>
  <si>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</si>
  <si>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</si>
  <si>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</si>
  <si>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</si>
  <si>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</si>
  <si>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</si>
  <si>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</si>
  <si>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</si>
  <si>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</si>
  <si>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</si>
  <si>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</si>
  <si>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</si>
  <si>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</si>
  <si>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</si>
  <si>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</si>
  <si>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</si>
  <si>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</si>
  <si>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</si>
  <si>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</si>
  <si>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</si>
  <si>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</si>
  <si>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</si>
  <si>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</si>
  <si>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</si>
  <si>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</si>
  <si>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</si>
  <si>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</si>
  <si>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</si>
  <si>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</si>
  <si>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</si>
  <si>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</si>
  <si>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</si>
  <si>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</si>
  <si>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</si>
  <si>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</si>
  <si>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</si>
  <si>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</si>
  <si>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</si>
  <si>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</si>
  <si>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</si>
  <si>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</si>
  <si>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</si>
  <si>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</si>
  <si>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</si>
  <si>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</si>
  <si>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</si>
  <si>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</si>
  <si>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</si>
  <si>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</si>
  <si>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</si>
  <si>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</si>
  <si>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</si>
  <si>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</si>
  <si>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</si>
  <si>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</si>
  <si>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</si>
  <si>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</si>
  <si>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</si>
  <si>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</si>
  <si>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</si>
  <si>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</si>
  <si>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</si>
  <si>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</si>
  <si>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</si>
  <si>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</si>
  <si>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</si>
  <si>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</si>
  <si>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</si>
  <si>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</si>
  <si>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</si>
  <si>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</si>
  <si>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</si>
  <si>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</si>
  <si>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</si>
  <si>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</si>
  <si>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</si>
  <si>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</si>
  <si>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</si>
  <si>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</si>
  <si>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</si>
  <si>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</si>
  <si>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</si>
  <si>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</si>
  <si>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</si>
  <si>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</si>
  <si>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</si>
  <si>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</si>
  <si>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</si>
  <si>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</si>
  <si>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</si>
  <si>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</si>
  <si>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</si>
  <si>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</si>
  <si>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</si>
  <si>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</si>
  <si>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</si>
  <si>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</si>
  <si>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</si>
  <si>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</si>
  <si>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</si>
  <si>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</si>
  <si>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</si>
  <si>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</si>
  <si>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</si>
  <si>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</si>
  <si>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</si>
  <si>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</si>
  <si>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</si>
  <si>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</si>
  <si>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</si>
  <si>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</si>
  <si>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</si>
  <si>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</si>
  <si>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</si>
  <si>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</si>
  <si>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</si>
  <si>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</si>
  <si>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</si>
  <si>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</si>
  <si>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</si>
  <si>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</si>
  <si>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</si>
  <si>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</si>
  <si>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</si>
  <si>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</si>
  <si>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</si>
  <si>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</si>
  <si>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</si>
  <si>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</si>
  <si>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</si>
  <si>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</si>
  <si>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</si>
  <si>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</si>
  <si>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</si>
  <si>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</si>
  <si>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</si>
  <si>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</si>
  <si>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</si>
  <si>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</si>
  <si>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</si>
  <si>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</si>
  <si>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</si>
  <si>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</si>
  <si>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</si>
  <si>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</si>
  <si>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</si>
  <si>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</si>
  <si>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</si>
  <si>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</si>
  <si>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</si>
  <si>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</si>
  <si>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</si>
  <si>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</si>
  <si>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</si>
  <si>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</si>
  <si>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</si>
  <si>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</si>
  <si>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</si>
  <si>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</si>
  <si>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</si>
  <si>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</si>
  <si>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</si>
  <si>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</si>
  <si>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</si>
  <si>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</si>
  <si>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</si>
  <si>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</si>
  <si>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</si>
  <si>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</si>
  <si>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</si>
  <si>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</si>
  <si>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</si>
  <si>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</si>
  <si>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</si>
  <si>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</si>
  <si>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</si>
  <si>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</si>
  <si>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</si>
  <si>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</si>
  <si>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</si>
  <si>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</si>
  <si>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</si>
  <si>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</si>
  <si>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</si>
  <si>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</si>
  <si>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</si>
  <si>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</si>
  <si>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</si>
  <si>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</si>
  <si>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</si>
  <si>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</si>
  <si>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</si>
  <si>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</si>
  <si>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</si>
  <si>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</si>
  <si>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</si>
  <si>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</si>
  <si>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</si>
  <si>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</si>
  <si>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</si>
  <si>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</si>
  <si>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</si>
  <si>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</si>
  <si>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</si>
  <si>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</si>
  <si>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</si>
  <si>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</si>
  <si>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</si>
  <si>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</si>
  <si>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</si>
  <si>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</si>
  <si>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</si>
  <si>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</si>
  <si>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</si>
  <si>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</si>
  <si>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</si>
  <si>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</si>
  <si>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</si>
  <si>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</si>
  <si>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</si>
  <si>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</si>
  <si>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</si>
  <si>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</si>
  <si>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</si>
  <si>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</si>
  <si>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</si>
  <si>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</si>
  <si>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</si>
  <si>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</si>
  <si>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</si>
  <si>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</si>
  <si>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</si>
  <si>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</si>
  <si>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</si>
  <si>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</si>
  <si>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</si>
  <si>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</si>
  <si>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</si>
  <si>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</si>
  <si>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</si>
  <si>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</si>
  <si>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</si>
  <si>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</si>
  <si>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</si>
  <si>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</si>
  <si>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</si>
  <si>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</si>
  <si>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</si>
  <si>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</si>
  <si>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</si>
  <si>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</si>
  <si>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</si>
  <si>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</si>
  <si>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</si>
  <si>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</si>
  <si>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</si>
  <si>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</si>
  <si>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</si>
  <si>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</si>
  <si>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</si>
  <si>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</si>
  <si>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</si>
  <si>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</si>
  <si>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</si>
  <si>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</si>
  <si>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</si>
  <si>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</si>
  <si>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</si>
  <si>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</si>
  <si>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</si>
  <si>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</si>
  <si>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</si>
  <si>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</si>
  <si>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</si>
  <si>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</si>
  <si>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</si>
  <si>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</si>
  <si>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</si>
  <si>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</si>
  <si>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</si>
  <si>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</si>
  <si>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</si>
  <si>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</si>
  <si>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</si>
  <si>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</si>
  <si>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</si>
  <si>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</si>
  <si>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</si>
  <si>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</si>
  <si>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</si>
  <si>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</si>
  <si>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</si>
  <si>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</si>
  <si>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</si>
  <si>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</si>
  <si>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</si>
  <si>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</si>
  <si>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</si>
  <si>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</si>
  <si>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</si>
  <si>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</si>
  <si>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</si>
  <si>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</si>
  <si>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</si>
  <si>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</si>
  <si>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</si>
  <si>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</si>
  <si>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</si>
  <si>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</si>
  <si>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</si>
  <si>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</si>
  <si>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</si>
  <si>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</si>
  <si>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</si>
  <si>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</si>
  <si>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</si>
  <si>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</si>
  <si>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</si>
  <si>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</si>
  <si>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</si>
  <si>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</si>
  <si>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</si>
  <si>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</si>
  <si>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</si>
  <si>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</si>
  <si>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</si>
  <si>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</si>
  <si>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</si>
  <si>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</si>
  <si>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</si>
  <si>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</si>
  <si>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</si>
  <si>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</si>
  <si>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</si>
  <si>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</si>
  <si>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</si>
  <si>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</si>
  <si>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</si>
  <si>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</si>
  <si>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</si>
  <si>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</si>
  <si>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</si>
  <si>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</si>
  <si>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</si>
  <si>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</si>
  <si>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</si>
  <si>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</si>
  <si>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</si>
  <si>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</si>
  <si>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</si>
  <si>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</si>
  <si>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</si>
  <si>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</si>
  <si>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</si>
  <si>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</si>
  <si>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</si>
  <si>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</si>
  <si>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</si>
  <si>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</si>
  <si>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</si>
  <si>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</si>
  <si>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</si>
  <si>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</si>
  <si>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</si>
  <si>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</si>
  <si>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</si>
  <si>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</si>
  <si>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</si>
  <si>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</si>
  <si>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</si>
  <si>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</si>
  <si>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</si>
  <si>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</si>
  <si>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</si>
  <si>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</si>
  <si>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</si>
  <si>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</si>
  <si>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</si>
  <si>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</si>
  <si>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</si>
  <si>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</si>
  <si>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</si>
  <si>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</si>
  <si>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</si>
  <si>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</si>
  <si>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</si>
  <si>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</si>
  <si>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</si>
  <si>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</si>
  <si>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</si>
  <si>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</si>
  <si>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</si>
  <si>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</si>
  <si>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</si>
  <si>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</si>
  <si>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</si>
  <si>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</si>
  <si>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</si>
  <si>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</si>
  <si>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</si>
  <si>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</si>
  <si>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</si>
  <si>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</si>
  <si>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</si>
  <si>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</si>
  <si>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</si>
  <si>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</si>
  <si>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</si>
  <si>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</si>
  <si>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</si>
  <si>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</si>
  <si>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</si>
  <si>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</si>
  <si>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</si>
  <si>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</si>
  <si>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</si>
  <si>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</si>
  <si>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</si>
  <si>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</si>
  <si>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</si>
  <si>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</si>
  <si>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</si>
  <si>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</si>
  <si>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</si>
  <si>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</si>
  <si>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</si>
  <si>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</si>
  <si>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</si>
  <si>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</si>
  <si>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</si>
  <si>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</si>
  <si>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</si>
  <si>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</si>
  <si>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</si>
  <si>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</si>
  <si>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</si>
  <si>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</si>
  <si>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</si>
  <si>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</si>
  <si>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</si>
  <si>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</si>
  <si>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</si>
  <si>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</si>
  <si>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</si>
  <si>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</si>
  <si>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</si>
  <si>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</si>
  <si>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</si>
  <si>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</si>
  <si>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</si>
  <si>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</si>
  <si>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</si>
  <si>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</si>
  <si>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</si>
  <si>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</si>
  <si>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</si>
  <si>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</si>
  <si>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</si>
  <si>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</si>
  <si>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</si>
  <si>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</si>
  <si>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</si>
  <si>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</si>
  <si>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</si>
  <si>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</si>
  <si>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</si>
  <si>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</si>
  <si>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</si>
  <si>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</si>
  <si>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</si>
  <si>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</si>
  <si>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</si>
  <si>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</si>
  <si>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</si>
  <si>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</si>
  <si>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</si>
  <si>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</si>
  <si>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</si>
  <si>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</si>
  <si>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</si>
  <si>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</si>
  <si>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</si>
  <si>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</si>
  <si>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</si>
  <si>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</si>
  <si>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</si>
  <si>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</si>
  <si>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</si>
  <si>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</si>
  <si>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</si>
  <si>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</si>
  <si>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</si>
  <si>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</si>
  <si>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</si>
  <si>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</si>
  <si>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</si>
  <si>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</si>
  <si>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</si>
  <si>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</si>
  <si>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</si>
  <si>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</si>
  <si>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</si>
  <si>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</si>
  <si>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</si>
  <si>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</si>
  <si>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</si>
  <si>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</si>
  <si>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</si>
  <si>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</si>
  <si>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</si>
  <si>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</si>
  <si>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</si>
  <si>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</si>
  <si>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</si>
  <si>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</si>
  <si>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</si>
  <si>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</si>
  <si>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</si>
  <si>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</si>
  <si>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</si>
  <si>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</si>
  <si>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</si>
  <si>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</si>
  <si>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</si>
  <si>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</si>
  <si>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</si>
  <si>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</si>
  <si>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</si>
  <si>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</si>
  <si>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</si>
  <si>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</si>
  <si>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</si>
  <si>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</si>
  <si>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</si>
  <si>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</si>
  <si>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</si>
  <si>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</si>
  <si>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</si>
  <si>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</si>
  <si>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</si>
  <si>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</si>
  <si>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</si>
  <si>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</si>
  <si>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</si>
  <si>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</si>
  <si>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</si>
  <si>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</si>
  <si>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</si>
  <si>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</si>
  <si>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</si>
  <si>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</si>
  <si>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</si>
  <si>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</si>
  <si>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</si>
  <si>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</si>
  <si>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</si>
  <si>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</si>
  <si>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</si>
  <si>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</si>
  <si>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</si>
  <si>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</si>
  <si>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</si>
  <si>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</si>
  <si>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</si>
  <si>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</si>
  <si>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</si>
  <si>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</si>
  <si>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</si>
  <si>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</si>
  <si>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</si>
  <si>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</si>
  <si>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</si>
  <si>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</si>
  <si>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</si>
  <si>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</si>
  <si>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</si>
  <si>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</si>
  <si>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</si>
  <si>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</si>
  <si>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</si>
  <si>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</si>
  <si>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</si>
  <si>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</si>
  <si>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</si>
  <si>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</si>
  <si>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</si>
  <si>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</si>
  <si>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</si>
  <si>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</si>
  <si>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</si>
  <si>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</si>
  <si>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</si>
  <si>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</si>
  <si>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</si>
  <si>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</si>
  <si>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</si>
  <si>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</si>
  <si>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</si>
  <si>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</si>
  <si>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</si>
  <si>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</si>
  <si>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</si>
  <si>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</si>
  <si>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</si>
  <si>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</si>
  <si>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</si>
  <si>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</si>
  <si>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</si>
  <si>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</si>
  <si>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</si>
  <si>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</si>
  <si>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</si>
  <si>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</si>
  <si>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</si>
  <si>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</si>
  <si>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</si>
  <si>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</si>
  <si>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</si>
  <si>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</si>
  <si>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</si>
  <si>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</si>
  <si>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</si>
  <si>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</si>
  <si>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</si>
  <si>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</si>
  <si>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</si>
  <si>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</si>
  <si>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</si>
  <si>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</si>
  <si>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</si>
  <si>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</si>
  <si>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</si>
  <si>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</si>
  <si>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</si>
  <si>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</si>
  <si>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</si>
  <si>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</si>
  <si>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</si>
  <si>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</si>
  <si>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</si>
  <si>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</si>
  <si>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</si>
  <si>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</si>
  <si>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</si>
  <si>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</si>
  <si>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</si>
  <si>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</si>
  <si>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</si>
  <si>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</si>
  <si>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</si>
  <si>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</si>
  <si>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</si>
  <si>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</si>
  <si>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</si>
  <si>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</si>
  <si>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</si>
  <si>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</si>
  <si>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</si>
  <si>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</si>
  <si>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</si>
  <si>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</si>
  <si>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</si>
  <si>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</si>
  <si>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</si>
  <si>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</si>
  <si>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</si>
  <si>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</si>
  <si>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</si>
  <si>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</si>
  <si>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</si>
  <si>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</si>
  <si>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</si>
  <si>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</si>
  <si>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</si>
  <si>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</si>
  <si>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</si>
  <si>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</si>
  <si>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</si>
  <si>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</si>
  <si>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</si>
  <si>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</si>
  <si>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</si>
  <si>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</si>
  <si>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</si>
  <si>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</si>
  <si>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</si>
  <si>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</si>
  <si>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</si>
  <si>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</si>
  <si>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</si>
  <si>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</si>
  <si>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</si>
  <si>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</si>
  <si>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</si>
  <si>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</si>
  <si>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</si>
  <si>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</si>
  <si>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</si>
  <si>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</si>
  <si>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</si>
  <si>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</si>
  <si>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</si>
  <si>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</si>
  <si>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</si>
  <si>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</si>
  <si>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</si>
  <si>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</si>
  <si>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</si>
  <si>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</si>
  <si>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</si>
  <si>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</si>
  <si>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</si>
  <si>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</si>
  <si>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</si>
  <si>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</si>
  <si>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</si>
  <si>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</si>
  <si>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</si>
  <si>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</si>
  <si>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</si>
  <si>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</si>
  <si>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</si>
  <si>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</si>
  <si>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</si>
  <si>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</si>
  <si>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</si>
  <si>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</si>
  <si>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</si>
  <si>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</si>
  <si>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</si>
  <si>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</si>
  <si>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</si>
  <si>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</si>
  <si>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</si>
  <si>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</si>
  <si>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</si>
  <si>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</si>
  <si>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</si>
  <si>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</si>
  <si>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</si>
  <si>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</si>
  <si>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</si>
  <si>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</si>
  <si>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</si>
  <si>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</si>
  <si>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</si>
  <si>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</si>
  <si>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</si>
  <si>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</si>
  <si>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</si>
  <si>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</si>
  <si>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</si>
  <si>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</si>
  <si>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</si>
  <si>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</si>
  <si>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</si>
  <si>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</si>
  <si>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</si>
  <si>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</si>
  <si>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</si>
  <si>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</si>
  <si>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</si>
  <si>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</si>
  <si>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</si>
  <si>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</si>
  <si>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</si>
  <si>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</si>
  <si>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</si>
  <si>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</si>
  <si>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</si>
  <si>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</si>
  <si>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</si>
  <si>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</si>
  <si>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</si>
  <si>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</si>
  <si>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</si>
  <si>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</si>
  <si>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</si>
  <si>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</si>
  <si>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</si>
  <si>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</si>
  <si>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</si>
  <si>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</si>
  <si>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</si>
  <si>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</si>
  <si>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</si>
  <si>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</si>
  <si>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</si>
  <si>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</si>
  <si>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</si>
  <si>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</si>
  <si>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</si>
  <si>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</si>
  <si>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</si>
  <si>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</si>
  <si>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</si>
  <si>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</si>
  <si>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</si>
  <si>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</si>
  <si>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</si>
  <si>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</si>
  <si>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</si>
  <si>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</si>
  <si>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</si>
  <si>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</si>
  <si>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</si>
  <si>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</si>
  <si>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</si>
  <si>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</si>
  <si>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</si>
  <si>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</si>
  <si>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</si>
  <si>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</si>
  <si>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</si>
  <si>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</si>
  <si>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</si>
  <si>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</si>
  <si>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</si>
  <si>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</si>
  <si>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</si>
  <si>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</si>
  <si>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</si>
  <si>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</si>
  <si>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</si>
  <si>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</si>
  <si>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</si>
  <si>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</si>
  <si>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</si>
  <si>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</si>
  <si>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</si>
  <si>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</si>
  <si>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</si>
  <si>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</si>
  <si>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</si>
  <si>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</si>
  <si>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</si>
  <si>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</si>
  <si>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</si>
  <si>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</si>
  <si>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</si>
  <si>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</si>
  <si>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</si>
  <si>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</si>
  <si>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</si>
  <si>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</si>
  <si>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</si>
  <si>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</si>
  <si>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</si>
  <si>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</si>
  <si>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</si>
  <si>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</si>
  <si>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</si>
  <si>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</si>
  <si>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</si>
  <si>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</si>
  <si>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</si>
  <si>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</si>
  <si>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</si>
  <si>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</si>
  <si>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</si>
  <si>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</si>
  <si>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</si>
  <si>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</si>
  <si>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</si>
  <si>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</si>
  <si>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</si>
  <si>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</si>
  <si>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</si>
  <si>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</si>
  <si>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</si>
  <si>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</si>
  <si>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</si>
  <si>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</si>
  <si>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</si>
  <si>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</si>
  <si>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</si>
  <si>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</si>
  <si>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</si>
  <si>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</si>
  <si>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</si>
  <si>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</si>
  <si>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</si>
  <si>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</si>
  <si>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</si>
  <si>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</si>
  <si>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</si>
  <si>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</si>
  <si>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</si>
  <si>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</si>
  <si>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</si>
  <si>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</si>
  <si>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</si>
  <si>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</si>
  <si>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</si>
  <si>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</si>
  <si>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</si>
  <si>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</si>
  <si>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</si>
  <si>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</si>
  <si>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</si>
  <si>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</si>
  <si>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</si>
  <si>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</si>
  <si>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</si>
  <si>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</si>
  <si>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</si>
  <si>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</si>
  <si>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</si>
  <si>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</si>
  <si>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</si>
  <si>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</si>
  <si>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</si>
  <si>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</si>
  <si>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</si>
  <si>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</si>
  <si>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</si>
  <si>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</si>
  <si>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</si>
  <si>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</si>
  <si>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</si>
  <si>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</si>
  <si>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</si>
  <si>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</si>
  <si>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</si>
  <si>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</si>
  <si>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</si>
  <si>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</si>
  <si>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</si>
  <si>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</si>
  <si>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</si>
  <si>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</si>
  <si>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</si>
  <si>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</si>
  <si>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</si>
  <si>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</si>
  <si>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</si>
  <si>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</si>
  <si>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</si>
  <si>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</si>
  <si>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</si>
  <si>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</si>
  <si>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</si>
  <si>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</si>
  <si>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</si>
  <si>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</si>
  <si>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</si>
  <si>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</si>
  <si>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</si>
  <si>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</si>
  <si>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</si>
  <si>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</si>
  <si>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</si>
  <si>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</si>
  <si>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</si>
  <si>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</si>
  <si>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</si>
  <si>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</si>
  <si>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</si>
  <si>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</si>
  <si>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</si>
  <si>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</si>
  <si>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</si>
  <si>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</si>
  <si>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</si>
  <si>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</si>
  <si>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</si>
  <si>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</si>
  <si>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</si>
  <si>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</si>
  <si>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</si>
  <si>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</si>
  <si>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</si>
  <si>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</si>
  <si>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</si>
  <si>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</si>
  <si>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</si>
  <si>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</si>
  <si>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</si>
  <si>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</si>
  <si>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</si>
  <si>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</si>
  <si>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</si>
  <si>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</si>
  <si>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</si>
  <si>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</si>
  <si>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</si>
  <si>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</si>
  <si>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</si>
  <si>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</si>
  <si>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</si>
  <si>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</si>
  <si>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</si>
  <si>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</si>
  <si>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</si>
  <si>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</si>
  <si>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</si>
  <si>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</si>
  <si>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</si>
  <si>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</si>
  <si>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</si>
  <si>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</si>
  <si>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</si>
  <si>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</si>
  <si>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</si>
  <si>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</si>
  <si>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</si>
  <si>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</si>
  <si>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</si>
  <si>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</si>
  <si>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</si>
  <si>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</si>
  <si>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</si>
  <si>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</si>
  <si>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</si>
  <si>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</si>
  <si>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</si>
  <si>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</si>
  <si>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</si>
  <si>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</si>
  <si>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</si>
  <si>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</si>
  <si>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</si>
  <si>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</si>
  <si>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</si>
  <si>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</si>
  <si>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</si>
  <si>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</si>
  <si>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</si>
  <si>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</si>
  <si>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</si>
  <si>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</si>
  <si>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</si>
  <si>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</si>
  <si>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</si>
  <si>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</si>
  <si>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</si>
  <si>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</si>
  <si>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</si>
  <si>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</si>
  <si>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</si>
  <si>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</si>
  <si>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</si>
  <si>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</si>
  <si>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</si>
  <si>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</si>
  <si>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</si>
  <si>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</si>
  <si>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</si>
  <si>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</si>
  <si>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</si>
  <si>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</si>
  <si>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</si>
  <si>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</si>
  <si>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</si>
  <si>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</si>
  <si>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</si>
  <si>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</si>
  <si>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</si>
  <si>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</si>
  <si>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</si>
  <si>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</si>
  <si>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</si>
  <si>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</si>
  <si>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</si>
  <si>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</si>
  <si>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</si>
  <si>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</si>
  <si>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</si>
  <si>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</si>
  <si>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</si>
  <si>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</si>
  <si>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</si>
  <si>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</si>
  <si>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</si>
  <si>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</si>
  <si>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</si>
  <si>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</si>
  <si>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</si>
  <si>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</si>
  <si>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</si>
  <si>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</si>
  <si>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</si>
  <si>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</si>
  <si>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</si>
  <si>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</si>
  <si>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</si>
  <si>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</si>
  <si>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</si>
  <si>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</si>
  <si>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</si>
  <si>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</si>
  <si>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</si>
  <si>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</si>
  <si>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</si>
  <si>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</si>
  <si>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</si>
  <si>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</si>
  <si>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</si>
  <si>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</si>
  <si>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</si>
  <si>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</si>
  <si>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</si>
  <si>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</si>
  <si>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</si>
  <si>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</si>
  <si>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</si>
  <si>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</si>
  <si>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</si>
  <si>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</si>
  <si>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</si>
  <si>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</si>
  <si>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</si>
  <si>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</si>
  <si>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</si>
  <si>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</si>
  <si>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</si>
  <si>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</si>
  <si>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</si>
  <si>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</si>
  <si>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</si>
  <si>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</si>
  <si>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</si>
  <si>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</si>
  <si>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</si>
  <si>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</si>
  <si>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</si>
  <si>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</si>
  <si>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</si>
  <si>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</si>
  <si>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</si>
  <si>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</si>
  <si>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</si>
  <si>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</si>
  <si>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</si>
  <si>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</si>
  <si>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</si>
  <si>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</si>
  <si>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</si>
  <si>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</si>
  <si>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</si>
  <si>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</si>
  <si>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</si>
  <si>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</si>
  <si>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</si>
  <si>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</si>
  <si>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</si>
  <si>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</si>
  <si>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</si>
  <si>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</si>
  <si>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</si>
  <si>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</si>
  <si>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</si>
  <si>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</si>
  <si>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</si>
  <si>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</si>
  <si>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</si>
  <si>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</si>
  <si>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</si>
  <si>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</si>
  <si>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</si>
  <si>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</si>
  <si>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</si>
  <si>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</si>
  <si>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</si>
  <si>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</si>
  <si>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</si>
  <si>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</si>
  <si>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</si>
  <si>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</si>
  <si>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</si>
  <si>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</si>
  <si>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</si>
  <si>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</si>
  <si>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</si>
  <si>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</si>
  <si>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</si>
  <si>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</si>
  <si>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</si>
  <si>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</si>
  <si>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</si>
  <si>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</si>
  <si>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</si>
  <si>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</si>
  <si>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</si>
  <si>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</si>
  <si>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</si>
  <si>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</si>
  <si>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</si>
  <si>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</si>
  <si>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</si>
  <si>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</si>
  <si>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</si>
  <si>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</si>
  <si>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</si>
  <si>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</si>
  <si>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</si>
  <si>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</si>
  <si>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</si>
  <si>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</si>
  <si>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</si>
  <si>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</si>
  <si>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</si>
  <si>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</si>
  <si>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</si>
  <si>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</si>
  <si>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</si>
  <si>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</si>
  <si>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</si>
  <si>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</si>
  <si>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</si>
  <si>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</si>
  <si>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</si>
  <si>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</si>
  <si>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</si>
  <si>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</si>
  <si>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</si>
  <si>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</si>
  <si>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</si>
  <si>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</si>
  <si>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</si>
  <si>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</si>
  <si>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</si>
  <si>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</si>
  <si>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</si>
  <si>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</si>
  <si>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</si>
  <si>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</si>
  <si>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</si>
  <si>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</si>
  <si>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</si>
  <si>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</si>
  <si>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</si>
  <si>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</si>
  <si>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</si>
  <si>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</si>
  <si>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</si>
  <si>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</si>
  <si>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</si>
  <si>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</si>
  <si>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</si>
  <si>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</si>
  <si>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</si>
  <si>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</si>
  <si>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</si>
  <si>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</si>
  <si>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</si>
  <si>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</si>
  <si>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</si>
  <si>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</si>
  <si>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</si>
  <si>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</si>
  <si>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</si>
  <si>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</si>
  <si>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</si>
  <si>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</si>
  <si>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</si>
  <si>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</si>
  <si>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</si>
  <si>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</si>
  <si>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</si>
  <si>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</si>
  <si>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</si>
  <si>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</si>
  <si>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</si>
  <si>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</si>
  <si>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</si>
  <si>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</si>
  <si>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</si>
  <si>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</si>
  <si>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</si>
  <si>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</si>
  <si>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</si>
  <si>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</si>
  <si>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</si>
  <si>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</si>
  <si>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</si>
  <si>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</si>
  <si>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</si>
  <si>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</si>
  <si>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</si>
  <si>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</si>
  <si>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</si>
  <si>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</si>
  <si>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</si>
  <si>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</si>
  <si>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</si>
  <si>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</si>
  <si>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</si>
  <si>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</si>
  <si>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</si>
  <si>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</si>
  <si>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</si>
  <si>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</si>
  <si>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</si>
  <si>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</si>
  <si>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</si>
  <si>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</si>
  <si>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</si>
  <si>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</si>
  <si>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</si>
  <si>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</si>
  <si>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</si>
  <si>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</si>
  <si>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</si>
  <si>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</si>
  <si>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</si>
  <si>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</si>
  <si>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</si>
  <si>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</si>
  <si>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</si>
  <si>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</si>
  <si>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</si>
  <si>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</si>
  <si>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</si>
  <si>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</si>
  <si>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</si>
  <si>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</si>
  <si>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</si>
  <si>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</si>
  <si>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</si>
  <si>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</si>
  <si>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</si>
  <si>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</si>
  <si>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</si>
  <si>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</si>
  <si>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</si>
  <si>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</si>
  <si>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</si>
  <si>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</si>
  <si>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</si>
  <si>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</si>
  <si>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</si>
  <si>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</si>
  <si>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</si>
  <si>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</si>
  <si>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</si>
  <si>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</si>
  <si>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</si>
  <si>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</si>
  <si>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</si>
  <si>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</si>
  <si>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</si>
  <si>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</si>
  <si>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</si>
  <si>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</si>
  <si>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</si>
  <si>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</si>
  <si>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</si>
  <si>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</si>
  <si>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</si>
  <si>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</si>
  <si>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</si>
  <si>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</si>
  <si>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</si>
  <si>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</si>
  <si>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</si>
  <si>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</si>
  <si>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</si>
  <si>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</si>
  <si>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</si>
  <si>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</si>
  <si>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</si>
  <si>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</si>
  <si>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</si>
  <si>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</si>
  <si>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</si>
  <si>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</si>
  <si>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</si>
  <si>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</si>
  <si>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</si>
  <si>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</si>
  <si>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</si>
  <si>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</si>
  <si>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</si>
  <si>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</si>
  <si>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</si>
  <si>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</si>
  <si>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</si>
  <si>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</si>
  <si>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</si>
  <si>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</si>
  <si>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</si>
  <si>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</si>
  <si>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</si>
  <si>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</si>
  <si>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</si>
  <si>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</si>
  <si>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</si>
  <si>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</si>
  <si>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</si>
  <si>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</si>
  <si>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</si>
  <si>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</si>
  <si>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</si>
  <si>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</si>
  <si>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</si>
  <si>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</si>
  <si>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</si>
  <si>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</si>
  <si>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</si>
  <si>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</si>
  <si>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</si>
  <si>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</si>
  <si>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</si>
  <si>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</si>
  <si>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</si>
  <si>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</si>
  <si>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</si>
  <si>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</si>
  <si>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</si>
  <si>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</si>
  <si>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</si>
  <si>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</si>
  <si>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</si>
  <si>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</si>
  <si>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</si>
  <si>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</si>
  <si>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</si>
  <si>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</si>
  <si>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</si>
  <si>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</si>
  <si>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</si>
  <si>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</si>
  <si>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</si>
  <si>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</si>
  <si>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</si>
  <si>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</si>
  <si>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</si>
  <si>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</si>
  <si>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</si>
  <si>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</si>
  <si>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</si>
  <si>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</si>
  <si>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</si>
  <si>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</si>
  <si>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</si>
  <si>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</si>
  <si>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</si>
  <si>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</si>
  <si>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</si>
  <si>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</si>
  <si>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</si>
  <si>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</si>
  <si>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</si>
  <si>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</si>
  <si>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</si>
  <si>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</si>
  <si>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</si>
  <si>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</si>
  <si>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</si>
  <si>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</si>
  <si>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</si>
  <si>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</si>
  <si>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</si>
  <si>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</si>
  <si>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</si>
  <si>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</si>
  <si>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</si>
  <si>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</si>
  <si>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</si>
  <si>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</si>
  <si>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</si>
  <si>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</si>
  <si>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</si>
  <si>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</si>
  <si>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</si>
  <si>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</si>
  <si>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</si>
  <si>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</si>
  <si>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</si>
  <si>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</si>
  <si>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</si>
  <si>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</si>
  <si>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</si>
  <si>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</si>
  <si>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</si>
  <si>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</si>
  <si>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</si>
  <si>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</si>
  <si>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</si>
  <si>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</si>
  <si>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</si>
  <si>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</si>
  <si>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</si>
  <si>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</si>
  <si>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</si>
  <si>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</si>
  <si>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</si>
  <si>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</si>
  <si>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</si>
  <si>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</si>
  <si>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</si>
  <si>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</si>
  <si>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</si>
  <si>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</si>
  <si>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</si>
  <si>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</si>
  <si>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</si>
  <si>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</si>
  <si>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</si>
  <si>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</si>
  <si>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</si>
  <si>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</si>
  <si>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</si>
  <si>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</si>
  <si>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</si>
  <si>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</si>
  <si>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</si>
  <si>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</si>
  <si>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</si>
  <si>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</si>
  <si>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</si>
  <si>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</si>
  <si>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</si>
  <si>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</si>
  <si>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</si>
  <si>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</si>
  <si>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</si>
  <si>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</si>
  <si>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</si>
  <si>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</si>
  <si>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</si>
  <si>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</si>
  <si>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</si>
  <si>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</si>
  <si>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</si>
  <si>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</si>
  <si>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</si>
  <si>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</si>
  <si>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</si>
  <si>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</si>
  <si>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</si>
  <si>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</si>
  <si>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</si>
  <si>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</si>
  <si>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</si>
  <si>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</si>
  <si>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</si>
  <si>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</si>
  <si>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</si>
  <si>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</si>
  <si>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</si>
  <si>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</si>
  <si>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</si>
  <si>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</si>
  <si>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</si>
  <si>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</si>
  <si>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</si>
  <si>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</si>
  <si>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</si>
  <si>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</si>
  <si>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</si>
  <si>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</si>
  <si>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</si>
  <si>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</si>
  <si>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</si>
  <si>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</si>
  <si>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</si>
  <si>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</si>
  <si>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</si>
  <si>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</si>
  <si>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</si>
  <si>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</si>
  <si>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</si>
  <si>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</si>
  <si>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</si>
  <si>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</si>
  <si>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</si>
  <si>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</si>
  <si>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</si>
  <si>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</si>
  <si>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</si>
  <si>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</si>
  <si>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</si>
  <si>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</si>
  <si>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</si>
  <si>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</si>
  <si>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</si>
  <si>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</si>
  <si>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</si>
  <si>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</si>
  <si>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</si>
  <si>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</si>
  <si>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</si>
  <si>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</si>
  <si>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</si>
  <si>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</si>
  <si>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</si>
  <si>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</si>
  <si>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</si>
  <si>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</si>
  <si>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</si>
  <si>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</si>
  <si>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</si>
  <si>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</si>
  <si>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</si>
  <si>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</si>
  <si>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</si>
  <si>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</si>
  <si>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</si>
  <si>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</si>
  <si>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</si>
  <si>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</si>
  <si>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</si>
  <si>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</si>
  <si>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</si>
  <si>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</si>
  <si>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</si>
  <si>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</si>
  <si>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</si>
  <si>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</si>
  <si>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</si>
  <si>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</si>
  <si>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</si>
  <si>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</si>
  <si>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</si>
  <si>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</si>
  <si>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</si>
  <si>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</si>
  <si>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</si>
  <si>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</si>
  <si>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</si>
  <si>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</si>
  <si>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</si>
  <si>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</si>
  <si>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</si>
  <si>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</si>
  <si>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</si>
  <si>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</si>
  <si>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</si>
  <si>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</si>
  <si>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</si>
  <si>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</si>
  <si>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</si>
  <si>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</si>
  <si>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</si>
  <si>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</si>
  <si>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</si>
  <si>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</si>
  <si>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</si>
  <si>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</si>
  <si>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</si>
  <si>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</si>
  <si>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</si>
  <si>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</si>
  <si>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</si>
  <si>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</si>
  <si>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</si>
  <si>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</si>
  <si>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</si>
  <si>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</si>
  <si>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</si>
  <si>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</si>
  <si>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</si>
  <si>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</si>
  <si>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</si>
  <si>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</si>
  <si>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</si>
  <si>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</si>
  <si>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</si>
  <si>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</si>
  <si>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</si>
  <si>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</si>
  <si>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</si>
  <si>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</si>
  <si>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</si>
  <si>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</si>
  <si>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</si>
  <si>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</si>
  <si>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</si>
  <si>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</si>
  <si>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</si>
  <si>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</si>
  <si>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</si>
  <si>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</si>
  <si>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</si>
  <si>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</si>
  <si>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</si>
  <si>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</si>
  <si>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</si>
  <si>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</si>
  <si>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</si>
  <si>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</si>
  <si>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</si>
  <si>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</si>
  <si>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</si>
  <si>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</si>
  <si>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</si>
  <si>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</si>
  <si>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</si>
  <si>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</si>
  <si>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</si>
  <si>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</si>
  <si>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</si>
  <si>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</si>
  <si>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</si>
  <si>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</si>
  <si>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</si>
  <si>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</si>
  <si>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</si>
  <si>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</si>
  <si>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</si>
  <si>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</si>
  <si>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</si>
  <si>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</si>
  <si>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</si>
  <si>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</si>
  <si>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</si>
  <si>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</si>
  <si>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</si>
  <si>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</si>
  <si>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</si>
  <si>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</si>
  <si>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</si>
  <si>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</si>
  <si>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</si>
  <si>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</si>
  <si>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</si>
  <si>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</si>
  <si>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</si>
  <si>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</si>
  <si>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</si>
  <si>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</si>
  <si>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</si>
  <si>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</si>
  <si>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</si>
  <si>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</si>
  <si>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</si>
  <si>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</si>
  <si>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</si>
  <si>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</si>
  <si>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</si>
  <si>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</si>
  <si>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</si>
  <si>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</si>
  <si>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</si>
  <si>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</si>
  <si>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</si>
  <si>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</si>
  <si>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</si>
  <si>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</si>
  <si>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</si>
  <si>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</si>
  <si>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</si>
  <si>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</si>
  <si>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</si>
  <si>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</si>
  <si>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</si>
  <si>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</si>
  <si>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</si>
  <si>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</si>
  <si>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</si>
  <si>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</si>
  <si>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</si>
  <si>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</si>
  <si>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</si>
  <si>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</si>
  <si>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</si>
  <si>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</si>
  <si>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</si>
  <si>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</si>
  <si>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</si>
  <si>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</si>
  <si>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</si>
  <si>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</si>
  <si>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</si>
  <si>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</si>
  <si>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</si>
  <si>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</si>
  <si>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</si>
  <si>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</si>
  <si>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</si>
  <si>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</si>
  <si>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</si>
  <si>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</si>
  <si>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</si>
  <si>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</si>
  <si>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</si>
  <si>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</si>
  <si>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</si>
  <si>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</si>
  <si>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</si>
  <si>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</si>
  <si>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</si>
  <si>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</si>
  <si>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</si>
  <si>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</si>
  <si>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</si>
  <si>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</si>
  <si>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</si>
  <si>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</si>
  <si>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</si>
  <si>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</si>
  <si>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</si>
  <si>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</si>
  <si>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</si>
  <si>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</si>
  <si>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</si>
  <si>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</si>
  <si>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</si>
  <si>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</si>
  <si>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</si>
  <si>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</si>
  <si>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</si>
  <si>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</si>
  <si>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</si>
  <si>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</si>
  <si>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</si>
  <si>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</si>
  <si>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</si>
  <si>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</si>
  <si>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</si>
  <si>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</si>
  <si>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</si>
  <si>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</si>
  <si>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</si>
  <si>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</si>
  <si>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</si>
  <si>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</si>
  <si>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</si>
  <si>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</si>
  <si>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</si>
  <si>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</si>
  <si>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</si>
  <si>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</si>
  <si>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</si>
  <si>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</si>
  <si>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</si>
  <si>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</si>
  <si>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</si>
  <si>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</si>
  <si>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</si>
  <si>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</si>
  <si>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</si>
  <si>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</si>
  <si>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</si>
  <si>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</si>
  <si>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</si>
  <si>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</si>
  <si>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</si>
  <si>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</si>
  <si>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</si>
  <si>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</si>
  <si>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</si>
  <si>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</si>
  <si>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</si>
  <si>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</si>
  <si>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</si>
  <si>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</si>
  <si>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</si>
  <si>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</si>
  <si>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</si>
  <si>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</si>
  <si>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</si>
  <si>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</si>
  <si>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</si>
  <si>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</si>
  <si>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</si>
  <si>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</si>
  <si>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</si>
  <si>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</si>
  <si>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</si>
  <si>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</si>
  <si>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</si>
  <si>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</si>
  <si>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</si>
  <si>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</si>
  <si>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</si>
  <si>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</si>
  <si>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</si>
  <si>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</si>
  <si>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</si>
  <si>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</si>
  <si>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</si>
  <si>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</si>
  <si>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</si>
  <si>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</si>
  <si>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</si>
  <si>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</si>
  <si>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</si>
  <si>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</si>
  <si>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</si>
  <si>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</si>
  <si>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</si>
  <si>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</si>
  <si>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</si>
  <si>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</si>
  <si>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</si>
  <si>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</si>
  <si>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</si>
  <si>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</si>
  <si>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</si>
  <si>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</si>
  <si>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</si>
  <si>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</si>
  <si>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</si>
  <si>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</si>
  <si>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</si>
  <si>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</si>
  <si>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</si>
  <si>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</si>
  <si>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</si>
  <si>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</si>
  <si>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</si>
  <si>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</si>
  <si>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</si>
  <si>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</si>
  <si>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</si>
  <si>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</si>
  <si>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</si>
  <si>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</si>
  <si>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</si>
  <si>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</si>
  <si>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</si>
  <si>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</si>
  <si>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</si>
  <si>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</si>
  <si>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</si>
  <si>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</si>
  <si>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</si>
  <si>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</si>
  <si>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</si>
  <si>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</si>
  <si>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</si>
  <si>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</si>
  <si>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</si>
  <si>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</si>
  <si>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</si>
  <si>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</si>
  <si>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</si>
  <si>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</si>
  <si>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</si>
  <si>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</si>
  <si>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</si>
  <si>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</si>
  <si>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</si>
  <si>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</si>
  <si>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</si>
  <si>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</si>
  <si>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</si>
  <si>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</si>
  <si>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</si>
  <si>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</si>
  <si>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</si>
  <si>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</si>
  <si>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</si>
  <si>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</si>
  <si>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</si>
  <si>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</si>
  <si>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</si>
  <si>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</si>
  <si>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</si>
  <si>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</si>
  <si>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</si>
  <si>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</si>
  <si>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</si>
  <si>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</si>
  <si>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</si>
  <si>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</si>
  <si>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</si>
  <si>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</si>
  <si>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</si>
  <si>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</si>
  <si>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</si>
  <si>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</si>
  <si>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</si>
  <si>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</si>
  <si>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</si>
  <si>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</si>
  <si>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</si>
  <si>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</si>
  <si>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</si>
  <si>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</si>
  <si>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</si>
  <si>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</si>
  <si>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</si>
  <si>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</si>
  <si>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</si>
  <si>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</si>
  <si>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</si>
  <si>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</si>
  <si>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</si>
  <si>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</si>
  <si>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</si>
  <si>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</si>
  <si>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</si>
  <si>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</si>
  <si>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</si>
  <si>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</si>
  <si>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</si>
  <si>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</si>
  <si>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</si>
  <si>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</si>
  <si>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</si>
  <si>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</si>
  <si>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</si>
  <si>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</si>
  <si>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</si>
  <si>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</si>
  <si>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</si>
  <si>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</si>
  <si>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</si>
  <si>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</si>
  <si>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</si>
  <si>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</si>
  <si>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</si>
  <si>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</si>
  <si>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</si>
  <si>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</si>
  <si>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</si>
  <si>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</si>
  <si>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</si>
  <si>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</si>
  <si>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</si>
  <si>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</si>
  <si>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</si>
  <si>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</si>
  <si>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</si>
  <si>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</si>
  <si>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</si>
  <si>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</si>
  <si>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</si>
  <si>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</si>
  <si>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</si>
  <si>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</si>
  <si>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</si>
  <si>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</si>
  <si>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</si>
  <si>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</si>
  <si>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</si>
  <si>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</si>
  <si>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</si>
  <si>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</si>
  <si>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</si>
  <si>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</si>
  <si>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</si>
  <si>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</si>
  <si>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</si>
  <si>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</si>
  <si>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</si>
  <si>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</si>
  <si>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</si>
  <si>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</si>
  <si>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</si>
  <si>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</si>
  <si>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</si>
  <si>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</si>
  <si>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</si>
  <si>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</si>
  <si>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</si>
  <si>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</si>
  <si>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</si>
  <si>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</si>
  <si>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</si>
  <si>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</si>
  <si>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</si>
  <si>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</si>
  <si>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</si>
  <si>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</si>
  <si>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</si>
  <si>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</si>
  <si>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</si>
  <si>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</si>
  <si>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</si>
  <si>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</si>
  <si>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</si>
  <si>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</si>
  <si>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</si>
  <si>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</si>
  <si>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</si>
  <si>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</si>
  <si>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</si>
  <si>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</si>
  <si>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</si>
  <si>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</si>
  <si>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</si>
  <si>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</si>
  <si>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</si>
  <si>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</si>
  <si>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</si>
  <si>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</si>
  <si>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</si>
  <si>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</si>
  <si>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</si>
  <si>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</si>
  <si>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</si>
  <si>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</si>
  <si>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</si>
  <si>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</si>
  <si>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</si>
  <si>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</si>
  <si>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</si>
  <si>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</si>
  <si>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</si>
  <si>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</si>
  <si>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</si>
  <si>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</si>
  <si>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</si>
  <si>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</si>
  <si>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</si>
  <si>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</si>
  <si>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</si>
  <si>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</si>
  <si>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</si>
  <si>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</si>
  <si>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</si>
  <si>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</si>
  <si>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</si>
  <si>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</si>
  <si>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</si>
  <si>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</si>
  <si>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</si>
  <si>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</si>
  <si>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</si>
  <si>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</si>
  <si>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</si>
  <si>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</si>
  <si>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</si>
  <si>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</si>
  <si>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</si>
  <si>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</si>
  <si>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</si>
  <si>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</si>
  <si>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</si>
  <si>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</si>
  <si>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</si>
  <si>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</si>
  <si>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</si>
  <si>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</si>
  <si>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</si>
  <si>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</si>
  <si>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</si>
  <si>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</si>
  <si>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</si>
  <si>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</si>
  <si>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</si>
  <si>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</si>
  <si>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</si>
  <si>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</si>
  <si>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</si>
  <si>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</si>
  <si>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</si>
  <si>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</si>
  <si>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</si>
  <si>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</si>
  <si>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</si>
  <si>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</si>
  <si>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</si>
  <si>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</si>
  <si>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</si>
  <si>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</si>
  <si>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</si>
  <si>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</si>
  <si>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</si>
  <si>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</si>
  <si>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</si>
  <si>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</si>
  <si>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</si>
  <si>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</si>
  <si>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</si>
  <si>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</si>
  <si>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</si>
  <si>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</si>
  <si>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</si>
  <si>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</si>
  <si>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</si>
  <si>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</si>
  <si>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</si>
  <si>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</si>
  <si>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</si>
  <si>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</si>
  <si>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</si>
  <si>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</si>
  <si>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</si>
  <si>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</si>
  <si>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</si>
  <si>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</si>
  <si>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</si>
  <si>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</si>
  <si>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</si>
  <si>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</si>
  <si>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</si>
  <si>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</si>
  <si>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</si>
  <si>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</si>
  <si>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</si>
  <si>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</si>
  <si>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</si>
  <si>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</si>
  <si>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</si>
  <si>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</si>
  <si>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</si>
  <si>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</si>
  <si>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</si>
  <si>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</si>
  <si>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</si>
  <si>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</si>
  <si>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</si>
  <si>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</si>
  <si>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</si>
  <si>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</si>
  <si>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</si>
  <si>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</si>
  <si>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</si>
  <si>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</si>
  <si>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</si>
  <si>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</si>
  <si>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</si>
  <si>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</si>
  <si>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</si>
  <si>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</si>
  <si>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</si>
  <si>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</si>
  <si>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</si>
  <si>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</si>
  <si>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</si>
  <si>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</si>
  <si>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</si>
  <si>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</si>
  <si>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</si>
  <si>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</si>
  <si>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</si>
  <si>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</si>
  <si>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</si>
  <si>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</si>
  <si>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</si>
  <si>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</si>
  <si>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</si>
  <si>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</si>
  <si>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</si>
  <si>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</si>
  <si>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</si>
  <si>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</si>
  <si>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</si>
  <si>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</si>
  <si>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</si>
  <si>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</si>
  <si>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</si>
  <si>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</si>
  <si>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</si>
  <si>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</si>
  <si>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</si>
  <si>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</si>
  <si>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</si>
  <si>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</si>
  <si>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</si>
  <si>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</si>
  <si>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</si>
  <si>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</si>
  <si>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</si>
  <si>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</si>
  <si>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</si>
  <si>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</si>
  <si>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</si>
  <si>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</si>
  <si>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</si>
  <si>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</si>
  <si>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</si>
  <si>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</si>
  <si>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</si>
  <si>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</si>
  <si>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</si>
  <si>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</si>
  <si>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</si>
  <si>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</si>
  <si>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</si>
  <si>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</si>
  <si>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</si>
  <si>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</si>
  <si>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</si>
  <si>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</si>
  <si>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</si>
  <si>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</si>
  <si>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</si>
  <si>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</si>
  <si>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</si>
  <si>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</si>
  <si>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</si>
  <si>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</si>
  <si>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</si>
  <si>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</si>
  <si>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</si>
  <si>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</si>
  <si>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</si>
  <si>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</si>
  <si>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</si>
  <si>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</si>
  <si>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</si>
  <si>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</si>
  <si>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</si>
  <si>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</si>
  <si>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</si>
  <si>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</si>
  <si>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</si>
  <si>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</si>
  <si>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</si>
  <si>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</si>
  <si>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</si>
  <si>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</si>
  <si>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</si>
  <si>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</si>
  <si>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</si>
  <si>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</si>
  <si>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</si>
  <si>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</si>
  <si>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</si>
  <si>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</si>
  <si>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</si>
  <si>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</si>
  <si>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</si>
  <si>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</si>
  <si>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</si>
  <si>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</si>
  <si>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</si>
  <si>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</si>
  <si>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</si>
  <si>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</si>
  <si>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</si>
  <si>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</si>
  <si>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</si>
  <si>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</si>
  <si>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</si>
  <si>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</si>
  <si>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</si>
  <si>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</si>
  <si>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</si>
  <si>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</si>
  <si>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</si>
  <si>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</si>
  <si>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</si>
  <si>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</si>
  <si>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</si>
  <si>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</si>
  <si>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</si>
  <si>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</si>
  <si>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</si>
  <si>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</si>
  <si>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</si>
  <si>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</si>
  <si>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</si>
  <si>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</si>
  <si>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</si>
  <si>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</si>
  <si>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</si>
  <si>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</si>
  <si>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</si>
  <si>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</si>
  <si>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</si>
  <si>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</si>
  <si>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</si>
  <si>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</si>
  <si>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</si>
  <si>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</si>
  <si>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</si>
  <si>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</si>
  <si>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</si>
  <si>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</si>
  <si>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</si>
  <si>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</si>
  <si>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</si>
  <si>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</si>
  <si>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</si>
  <si>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</si>
  <si>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</si>
  <si>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</si>
  <si>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</si>
  <si>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</si>
  <si>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</si>
  <si>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</si>
  <si>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</si>
  <si>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</si>
  <si>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</si>
  <si>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</si>
  <si>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</si>
  <si>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</si>
  <si>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</si>
  <si>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</si>
  <si>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</si>
  <si>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</si>
  <si>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</si>
  <si>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</si>
  <si>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</si>
  <si>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</si>
  <si>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</si>
  <si>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</si>
  <si>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</si>
  <si>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</si>
  <si>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</si>
  <si>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</si>
  <si>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</si>
  <si>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</si>
  <si>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</si>
  <si>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</si>
  <si>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</si>
  <si>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</si>
  <si>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</si>
  <si>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</si>
  <si>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</si>
  <si>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</si>
  <si>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</si>
  <si>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</si>
  <si>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</si>
  <si>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</si>
  <si>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</si>
  <si>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</si>
  <si>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</si>
  <si>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</si>
  <si>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</si>
  <si>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</si>
  <si>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</si>
  <si>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</si>
  <si>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</si>
  <si>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</si>
  <si>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</si>
  <si>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</si>
  <si>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</si>
  <si>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</si>
  <si>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</si>
  <si>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</si>
  <si>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</si>
  <si>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</si>
  <si>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</si>
  <si>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</si>
  <si>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</si>
  <si>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</si>
  <si>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</si>
  <si>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</si>
  <si>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</si>
  <si>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</si>
  <si>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</si>
  <si>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</si>
  <si>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</si>
  <si>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</si>
  <si>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</si>
  <si>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</si>
  <si>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</si>
  <si>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</si>
  <si>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</si>
  <si>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</si>
  <si>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</si>
  <si>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</si>
  <si>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</si>
  <si>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</si>
  <si>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</si>
  <si>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</si>
  <si>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</si>
  <si>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</si>
  <si>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</si>
  <si>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</si>
  <si>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</si>
  <si>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</si>
  <si>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</si>
  <si>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</si>
  <si>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</si>
  <si>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</si>
  <si>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</si>
  <si>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</si>
  <si>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</si>
  <si>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</si>
  <si>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</si>
  <si>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</si>
  <si>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</si>
  <si>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</si>
  <si>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</si>
  <si>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</si>
  <si>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</si>
  <si>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</si>
  <si>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</si>
  <si>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</si>
  <si>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</si>
  <si>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</si>
  <si>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</si>
  <si>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</si>
  <si>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</si>
  <si>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</si>
  <si>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</si>
  <si>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</si>
  <si>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</si>
  <si>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</si>
  <si>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</si>
  <si>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</si>
  <si>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</si>
  <si>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</si>
  <si>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</si>
  <si>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</si>
  <si>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</si>
  <si>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</si>
  <si>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</si>
  <si>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</si>
  <si>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</si>
  <si>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</si>
  <si>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</si>
  <si>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</si>
  <si>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</si>
  <si>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</si>
  <si>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</si>
  <si>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</si>
  <si>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</si>
  <si>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</si>
  <si>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</si>
  <si>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</si>
  <si>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</si>
  <si>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</si>
  <si>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</si>
  <si>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</si>
  <si>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</si>
  <si>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</si>
  <si>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</si>
  <si>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</si>
  <si>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</si>
  <si>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</si>
  <si>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</si>
  <si>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</si>
  <si>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</si>
  <si>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</si>
  <si>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</si>
  <si>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</si>
  <si>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</si>
  <si>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</si>
  <si>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</si>
  <si>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</si>
  <si>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</si>
  <si>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</si>
  <si>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</si>
  <si>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</si>
  <si>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</si>
  <si>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</si>
  <si>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</si>
  <si>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</si>
  <si>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</si>
  <si>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</si>
  <si>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</si>
  <si>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</si>
  <si>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</si>
  <si>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</si>
  <si>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</si>
  <si>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</si>
  <si>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</si>
  <si>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</si>
  <si>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</si>
  <si>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</si>
  <si>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</si>
  <si>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</si>
  <si>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</si>
  <si>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</si>
  <si>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</si>
  <si>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</si>
  <si>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</si>
  <si>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</si>
  <si>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</si>
  <si>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</si>
  <si>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</si>
  <si>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</si>
  <si>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</si>
  <si>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</si>
  <si>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</si>
  <si>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</si>
  <si>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</si>
  <si>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</si>
  <si>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</si>
  <si>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</si>
  <si>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</si>
  <si>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</si>
  <si>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</si>
  <si>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</si>
  <si>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</si>
  <si>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</si>
  <si>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</si>
  <si>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</si>
  <si>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</si>
  <si>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</si>
  <si>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</si>
  <si>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</si>
  <si>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</si>
  <si>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</si>
  <si>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</si>
  <si>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</si>
  <si>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</si>
  <si>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</si>
  <si>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</si>
  <si>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</si>
  <si>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</si>
  <si>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</si>
  <si>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</si>
  <si>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</si>
  <si>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</si>
  <si>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</si>
  <si>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</si>
  <si>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</si>
  <si>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</si>
  <si>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</si>
  <si>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</si>
  <si>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</si>
  <si>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</si>
  <si>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</si>
  <si>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</si>
  <si>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</si>
  <si>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</si>
  <si>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</si>
  <si>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</si>
  <si>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</si>
  <si>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</si>
  <si>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</si>
  <si>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</si>
  <si>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</si>
  <si>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</si>
  <si>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</si>
  <si>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</si>
  <si>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</si>
  <si>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</si>
  <si>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</si>
  <si>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</si>
  <si>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</si>
  <si>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</si>
  <si>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</si>
  <si>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</si>
  <si>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</si>
  <si>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</si>
  <si>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</si>
  <si>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</si>
  <si>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</si>
  <si>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</si>
  <si>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</si>
  <si>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</si>
  <si>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</si>
  <si>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</si>
  <si>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</si>
  <si>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</si>
  <si>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</si>
  <si>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</si>
  <si>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</si>
  <si>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</si>
  <si>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</si>
  <si>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</si>
  <si>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</si>
  <si>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</si>
  <si>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</si>
  <si>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</si>
  <si>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</si>
  <si>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</si>
  <si>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</si>
  <si>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</si>
  <si>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</si>
  <si>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</si>
  <si>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</si>
  <si>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</si>
  <si>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</si>
  <si>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</si>
  <si>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</si>
  <si>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</si>
  <si>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</si>
  <si>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</si>
  <si>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</si>
  <si>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</si>
  <si>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</si>
  <si>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</si>
  <si>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</si>
  <si>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</si>
  <si>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</si>
  <si>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</si>
  <si>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</si>
  <si>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</si>
  <si>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</si>
  <si>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</si>
  <si>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</si>
  <si>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</si>
  <si>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</si>
  <si>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</si>
  <si>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</si>
  <si>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</si>
  <si>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</si>
  <si>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</si>
  <si>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</si>
  <si>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</si>
  <si>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</si>
  <si>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</si>
  <si>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</si>
  <si>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</si>
  <si>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</si>
  <si>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</si>
  <si>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</si>
  <si>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</si>
  <si>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</si>
  <si>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</si>
  <si>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</si>
  <si>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</si>
  <si>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</si>
  <si>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</si>
  <si>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</si>
  <si>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</si>
  <si>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</si>
  <si>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</si>
  <si>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</si>
  <si>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</si>
  <si>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</si>
  <si>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</si>
  <si>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</si>
  <si>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</si>
  <si>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</si>
  <si>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</si>
  <si>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</si>
  <si>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</si>
  <si>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</si>
  <si>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</si>
  <si>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</si>
  <si>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</si>
  <si>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</si>
  <si>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</si>
  <si>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</si>
  <si>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</si>
  <si>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</si>
  <si>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</si>
  <si>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</si>
  <si>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</si>
  <si>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</si>
  <si>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</si>
  <si>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</si>
  <si>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</si>
  <si>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</si>
  <si>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</si>
  <si>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</si>
  <si>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</si>
  <si>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</si>
  <si>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</si>
  <si>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</si>
  <si>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</si>
  <si>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</si>
  <si>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</si>
  <si>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</si>
  <si>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</si>
  <si>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</si>
  <si>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</si>
  <si>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</si>
  <si>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</si>
  <si>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</si>
  <si>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</si>
  <si>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</si>
  <si>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</si>
  <si>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</si>
  <si>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</si>
  <si>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</si>
  <si>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</si>
  <si>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</si>
  <si>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</si>
  <si>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</si>
  <si>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</si>
  <si>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</si>
  <si>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</si>
  <si>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</si>
  <si>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</si>
  <si>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</si>
  <si>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</si>
  <si>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</si>
  <si>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</si>
  <si>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</si>
  <si>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</si>
  <si>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</si>
  <si>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</si>
  <si>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</si>
  <si>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</si>
  <si>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</si>
  <si>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</si>
  <si>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</si>
  <si>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</si>
  <si>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</si>
  <si>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</si>
  <si>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</si>
  <si>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</si>
  <si>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</si>
  <si>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</si>
  <si>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</si>
  <si>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</si>
  <si>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</si>
  <si>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</si>
  <si>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</si>
  <si>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</si>
  <si>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</si>
  <si>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</si>
  <si>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</si>
  <si>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</si>
  <si>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</si>
  <si>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</si>
  <si>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</si>
  <si>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</si>
  <si>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</si>
  <si>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</si>
  <si>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</si>
  <si>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</si>
  <si>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</si>
  <si>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</si>
  <si>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</si>
  <si>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</si>
  <si>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</si>
  <si>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</si>
  <si>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</si>
  <si>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</si>
  <si>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</si>
  <si>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</si>
  <si>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</si>
  <si>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</si>
  <si>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</si>
  <si>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</si>
  <si>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</si>
  <si>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</si>
  <si>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</si>
  <si>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</si>
  <si>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</si>
  <si>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</si>
  <si>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</si>
  <si>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</si>
  <si>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</si>
  <si>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</si>
  <si>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</si>
  <si>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</si>
  <si>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</si>
  <si>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</si>
  <si>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</si>
  <si>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</si>
  <si>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</si>
  <si>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</si>
  <si>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</si>
  <si>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</si>
  <si>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</si>
  <si>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</si>
  <si>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</si>
  <si>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</si>
  <si>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</si>
  <si>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</si>
  <si>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</si>
  <si>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</si>
  <si>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</si>
  <si>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</si>
  <si>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</si>
  <si>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</si>
  <si>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</si>
  <si>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</si>
  <si>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</si>
  <si>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</si>
  <si>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</si>
  <si>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</si>
  <si>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</si>
  <si>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</si>
  <si>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</si>
  <si>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</si>
  <si>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</si>
  <si>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</si>
  <si>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</si>
  <si>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</si>
  <si>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</si>
  <si>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</si>
  <si>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</si>
  <si>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</si>
  <si>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</si>
  <si>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</si>
  <si>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</si>
  <si>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</si>
  <si>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</si>
  <si>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</si>
  <si>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</si>
  <si>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</si>
  <si>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</si>
  <si>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</si>
  <si>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</si>
  <si>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</si>
  <si>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</si>
  <si>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</si>
  <si>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</si>
  <si>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</si>
  <si>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</si>
  <si>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</si>
  <si>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</si>
  <si>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</si>
  <si>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</si>
  <si>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</si>
  <si>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</si>
  <si>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</si>
  <si>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</si>
  <si>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</si>
  <si>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</si>
  <si>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</si>
  <si>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</si>
  <si>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</si>
  <si>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</si>
  <si>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</si>
  <si>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</si>
  <si>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</si>
  <si>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</si>
  <si>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</si>
  <si>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</si>
  <si>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</si>
  <si>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</si>
  <si>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</si>
  <si>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</si>
  <si>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</si>
  <si>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</si>
  <si>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</si>
  <si>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</si>
  <si>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</si>
  <si>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</si>
  <si>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</si>
  <si>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</si>
  <si>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</si>
  <si>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</si>
  <si>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</si>
  <si>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</si>
  <si>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</si>
  <si>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</si>
  <si>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</si>
  <si>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</si>
  <si>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</si>
  <si>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</si>
  <si>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</si>
  <si>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</si>
  <si>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</si>
  <si>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</si>
  <si>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</si>
  <si>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</si>
  <si>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</si>
  <si>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</si>
  <si>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</si>
  <si>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</si>
  <si>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</si>
  <si>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</si>
  <si>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</si>
  <si>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</si>
  <si>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</si>
  <si>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</si>
  <si>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</si>
  <si>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</si>
  <si>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</si>
  <si>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</si>
  <si>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</si>
  <si>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</si>
  <si>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</si>
  <si>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</si>
  <si>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</si>
  <si>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</si>
  <si>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</si>
  <si>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</si>
  <si>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</si>
  <si>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</si>
  <si>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</si>
  <si>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</si>
  <si>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</si>
  <si>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</si>
  <si>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</si>
  <si>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</si>
  <si>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</si>
  <si>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</si>
  <si>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</si>
  <si>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</si>
  <si>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</si>
  <si>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</si>
  <si>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</si>
  <si>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</si>
  <si>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</si>
  <si>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</si>
  <si>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</si>
  <si>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</si>
  <si>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</si>
  <si>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</si>
  <si>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</si>
  <si>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</si>
  <si>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</si>
  <si>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</si>
  <si>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</si>
  <si>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</si>
  <si>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</si>
  <si>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</si>
  <si>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</si>
  <si>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</si>
  <si>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</si>
  <si>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</si>
  <si>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</si>
  <si>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</si>
  <si>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</si>
  <si>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</si>
  <si>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</si>
  <si>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</si>
  <si>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</si>
  <si>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</si>
  <si>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</si>
  <si>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</si>
  <si>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</si>
  <si>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</si>
  <si>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</si>
  <si>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</si>
  <si>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</si>
  <si>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</si>
  <si>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</si>
  <si>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</si>
  <si>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</si>
  <si>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</si>
  <si>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</si>
  <si>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</si>
  <si>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</si>
  <si>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</si>
  <si>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</si>
  <si>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</si>
  <si>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</si>
  <si>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</si>
  <si>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</si>
  <si>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</si>
  <si>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</si>
  <si>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</si>
  <si>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</si>
  <si>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</si>
  <si>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</si>
  <si>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</si>
  <si>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</si>
  <si>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</si>
  <si>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</si>
  <si>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</si>
  <si>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</si>
  <si>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</si>
  <si>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</si>
  <si>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</si>
  <si>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</si>
  <si>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</si>
  <si>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</si>
  <si>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</si>
  <si>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</si>
  <si>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</si>
  <si>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</si>
  <si>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</si>
  <si>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</si>
  <si>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</si>
  <si>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</si>
  <si>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</si>
  <si>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</si>
  <si>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</si>
  <si>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</si>
  <si>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</si>
  <si>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</si>
  <si>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</si>
  <si>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</si>
  <si>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</si>
  <si>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</si>
  <si>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</si>
  <si>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</si>
  <si>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</si>
  <si>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</si>
  <si>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</si>
  <si>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</si>
  <si>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</si>
  <si>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</si>
  <si>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</si>
  <si>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</si>
  <si>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</si>
  <si>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</si>
  <si>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</si>
  <si>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</si>
  <si>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</si>
  <si>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</si>
  <si>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</si>
  <si>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</si>
  <si>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</si>
  <si>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</si>
  <si>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</si>
  <si>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</si>
  <si>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</si>
  <si>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</si>
  <si>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</si>
  <si>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</si>
  <si>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</si>
  <si>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</si>
  <si>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</si>
  <si>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</si>
  <si>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</si>
  <si>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</si>
  <si>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</si>
  <si>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</si>
  <si>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</si>
  <si>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</si>
  <si>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</si>
  <si>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</si>
  <si>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</si>
  <si>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</si>
  <si>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</si>
  <si>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</si>
  <si>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</si>
  <si>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</si>
  <si>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</si>
  <si>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</si>
  <si>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</si>
  <si>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</si>
  <si>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</si>
  <si>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</si>
  <si>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</si>
  <si>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</si>
  <si>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</si>
  <si>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</si>
  <si>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</si>
  <si>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</si>
  <si>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</si>
  <si>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</si>
  <si>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</si>
  <si>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</si>
  <si>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</si>
  <si>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</si>
  <si>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</si>
  <si>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</si>
  <si>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</si>
  <si>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</si>
  <si>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</si>
  <si>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</si>
  <si>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</si>
  <si>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</si>
  <si>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</si>
  <si>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</si>
  <si>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</si>
  <si>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</si>
  <si>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</si>
  <si>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</si>
  <si>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</si>
  <si>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</si>
  <si>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</si>
  <si>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</si>
  <si>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</si>
  <si>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</si>
  <si>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</si>
  <si>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</si>
  <si>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</si>
  <si>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</si>
  <si>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</si>
  <si>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</si>
  <si>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</si>
  <si>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</si>
  <si>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</si>
  <si>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</si>
  <si>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</si>
  <si>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</si>
  <si>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</si>
  <si>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</si>
  <si>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</si>
  <si>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</si>
  <si>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</si>
  <si>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</si>
  <si>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</si>
  <si>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</si>
  <si>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</si>
  <si>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</si>
  <si>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</si>
  <si>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</si>
  <si>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</si>
  <si>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</si>
  <si>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</si>
  <si>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</si>
  <si>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</si>
  <si>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</si>
  <si>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</si>
  <si>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</si>
  <si>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</si>
  <si>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</si>
  <si>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</si>
  <si>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</si>
  <si>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</si>
  <si>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</si>
  <si>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</si>
  <si>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</si>
  <si>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</si>
  <si>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</si>
  <si>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</si>
  <si>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</si>
  <si>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</si>
  <si>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</si>
  <si>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</si>
  <si>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</si>
  <si>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</si>
  <si>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</si>
  <si>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</si>
  <si>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</si>
  <si>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</si>
  <si>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</si>
  <si>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</si>
  <si>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</si>
  <si>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</si>
  <si>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</si>
  <si>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</si>
  <si>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</si>
  <si>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</si>
  <si>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</si>
  <si>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</si>
  <si>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</si>
  <si>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</si>
  <si>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</si>
  <si>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</si>
  <si>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</si>
  <si>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</si>
  <si>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</si>
  <si>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</si>
  <si>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</si>
  <si>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</si>
  <si>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</si>
  <si>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</si>
  <si>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</si>
  <si>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</si>
  <si>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</si>
  <si>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</si>
  <si>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</si>
  <si>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</si>
  <si>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</si>
  <si>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</si>
  <si>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</si>
  <si>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</si>
  <si>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</si>
  <si>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</si>
  <si>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</si>
  <si>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</si>
  <si>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</si>
  <si>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</si>
  <si>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</si>
  <si>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</si>
  <si>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</si>
  <si>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</si>
  <si>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</si>
  <si>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</si>
  <si>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</si>
  <si>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</si>
  <si>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</si>
  <si>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</si>
  <si>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</si>
  <si>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</si>
  <si>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</si>
  <si>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</si>
  <si>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</si>
  <si>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</si>
  <si>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</si>
  <si>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</si>
  <si>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</si>
  <si>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</si>
  <si>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</si>
  <si>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</si>
  <si>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</si>
  <si>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</si>
  <si>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</si>
  <si>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</si>
  <si>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</si>
  <si>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</si>
  <si>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</si>
  <si>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</si>
  <si>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</si>
  <si>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</si>
  <si>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</si>
  <si>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</si>
  <si>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</si>
  <si>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</si>
  <si>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</si>
  <si>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</si>
  <si>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</si>
  <si>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</si>
  <si>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</si>
  <si>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</si>
  <si>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</si>
  <si>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</si>
  <si>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</si>
  <si>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</si>
  <si>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</si>
  <si>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</si>
  <si>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</si>
  <si>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</si>
  <si>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</si>
  <si>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</si>
  <si>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</si>
  <si>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</si>
  <si>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</si>
  <si>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</si>
  <si>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</si>
  <si>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</si>
  <si>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</si>
  <si>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</si>
  <si>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</si>
  <si>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</si>
  <si>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</si>
  <si>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</si>
  <si>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</si>
  <si>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</si>
  <si>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</si>
  <si>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</si>
  <si>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</si>
  <si>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</si>
  <si>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</si>
  <si>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</si>
  <si>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</si>
  <si>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</si>
  <si>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</si>
  <si>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</si>
  <si>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</si>
  <si>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</si>
  <si>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</si>
  <si>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</si>
  <si>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</si>
  <si>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</si>
  <si>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</si>
  <si>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</si>
  <si>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</si>
  <si>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</si>
  <si>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</si>
  <si>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</si>
  <si>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</si>
  <si>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</si>
  <si>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</si>
  <si>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</si>
  <si>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</si>
  <si>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</si>
  <si>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</si>
  <si>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</si>
  <si>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</si>
  <si>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</si>
  <si>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</si>
  <si>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</si>
  <si>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</si>
  <si>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</si>
  <si>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</si>
  <si>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</si>
  <si>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</si>
  <si>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</si>
  <si>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</si>
  <si>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</si>
  <si>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</si>
  <si>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</si>
  <si>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</si>
  <si>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</si>
  <si>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</si>
  <si>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</si>
  <si>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</si>
  <si>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</si>
  <si>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</si>
  <si>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</si>
  <si>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</si>
  <si>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</si>
  <si>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</si>
  <si>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</si>
  <si>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</si>
  <si>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</si>
  <si>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</si>
  <si>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</si>
  <si>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</si>
  <si>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</si>
  <si>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</si>
  <si>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</si>
  <si>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</si>
  <si>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</si>
  <si>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</si>
  <si>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</si>
  <si>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</si>
  <si>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</si>
  <si>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</si>
  <si>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</si>
  <si>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</si>
  <si>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</si>
  <si>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</si>
  <si>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</si>
  <si>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</si>
  <si>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</si>
  <si>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</si>
  <si>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</si>
  <si>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</si>
  <si>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</si>
  <si>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</si>
  <si>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</si>
  <si>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</si>
  <si>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</si>
  <si>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</si>
  <si>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</si>
  <si>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</si>
  <si>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</si>
  <si>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</si>
  <si>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</si>
  <si>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</si>
  <si>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</si>
  <si>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</si>
  <si>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</si>
  <si>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</si>
  <si>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</si>
  <si>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</si>
  <si>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</si>
  <si>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</si>
  <si>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</si>
  <si>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</si>
  <si>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</si>
  <si>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</si>
  <si>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</si>
  <si>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</si>
  <si>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</si>
  <si>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</si>
  <si>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</si>
  <si>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</si>
  <si>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</si>
  <si>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</si>
  <si>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</si>
  <si>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</si>
  <si>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</si>
  <si>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</si>
  <si>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</si>
  <si>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</si>
  <si>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</si>
  <si>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</si>
  <si>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</si>
  <si>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</si>
  <si>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</si>
  <si>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</si>
  <si>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</si>
  <si>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</si>
  <si>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</si>
  <si>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</si>
  <si>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</si>
  <si>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</si>
  <si>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</si>
  <si>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</si>
  <si>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</si>
  <si>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</si>
  <si>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</si>
  <si>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</si>
  <si>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</si>
  <si>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</si>
  <si>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</si>
  <si>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</si>
  <si>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</si>
  <si>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</si>
  <si>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</si>
  <si>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</si>
  <si>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</si>
  <si>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</si>
  <si>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</si>
  <si>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</si>
  <si>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</si>
  <si>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</si>
  <si>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</si>
  <si>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</si>
  <si>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</si>
  <si>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</si>
  <si>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</si>
  <si>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</si>
  <si>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</si>
  <si>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</si>
  <si>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</si>
  <si>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</si>
  <si>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</si>
  <si>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</si>
  <si>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</si>
  <si>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</si>
  <si>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</si>
  <si>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</si>
  <si>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</si>
  <si>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</si>
  <si>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</si>
  <si>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</si>
  <si>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</si>
  <si>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</si>
  <si>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</si>
  <si>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</si>
  <si>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</si>
  <si>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</si>
  <si>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</si>
  <si>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</si>
  <si>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</si>
  <si>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</si>
  <si>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</si>
  <si>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</si>
  <si>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</si>
  <si>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</si>
  <si>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</si>
  <si>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</si>
  <si>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</si>
  <si>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</si>
  <si>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</si>
  <si>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</si>
  <si>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</si>
  <si>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</si>
  <si>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</si>
  <si>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</si>
  <si>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</si>
  <si>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</si>
  <si>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</si>
  <si>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</si>
  <si>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</si>
  <si>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</si>
  <si>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</si>
  <si>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</si>
  <si>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</si>
  <si>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</si>
  <si>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</si>
  <si>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</si>
  <si>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</si>
  <si>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</si>
  <si>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</si>
  <si>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</si>
  <si>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</si>
  <si>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</si>
  <si>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</si>
  <si>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</si>
  <si>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</si>
  <si>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</si>
  <si>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</si>
  <si>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</si>
  <si>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</si>
  <si>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</si>
  <si>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</si>
  <si>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</si>
  <si>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</si>
  <si>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</si>
  <si>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</si>
  <si>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</si>
  <si>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</si>
  <si>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</si>
  <si>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</si>
  <si>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</si>
  <si>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</si>
  <si>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</si>
  <si>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</si>
  <si>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</si>
  <si>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</si>
  <si>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</si>
  <si>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</si>
  <si>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</si>
  <si>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</si>
  <si>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</si>
  <si>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</si>
  <si>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</si>
  <si>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</si>
  <si>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</si>
  <si>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</si>
  <si>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</si>
  <si>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</si>
  <si>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</si>
  <si>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</si>
  <si>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</si>
  <si>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</si>
  <si>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</si>
  <si>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</si>
  <si>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</si>
  <si>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</si>
  <si>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</si>
  <si>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</si>
  <si>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</si>
  <si>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</si>
  <si>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</si>
  <si>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</si>
  <si>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</si>
  <si>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</si>
  <si>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</si>
  <si>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</si>
  <si>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</si>
  <si>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</si>
  <si>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</si>
  <si>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</si>
  <si>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</si>
  <si>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</si>
  <si>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</si>
  <si>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</si>
  <si>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</si>
  <si>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</si>
  <si>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</si>
  <si>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</si>
  <si>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</si>
  <si>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</si>
  <si>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</si>
  <si>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</si>
  <si>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</si>
  <si>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</si>
  <si>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</si>
  <si>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</si>
  <si>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</si>
  <si>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</si>
  <si>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</si>
  <si>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</si>
  <si>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</si>
  <si>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</si>
  <si>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</si>
  <si>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</si>
  <si>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</si>
  <si>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</si>
  <si>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</si>
  <si>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</si>
  <si>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</si>
  <si>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</si>
  <si>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</si>
  <si>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</si>
  <si>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</si>
  <si>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</si>
  <si>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</si>
  <si>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</si>
  <si>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</si>
  <si>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</si>
  <si>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</si>
  <si>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</si>
  <si>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</si>
  <si>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</si>
  <si>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</si>
  <si>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</si>
  <si>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</si>
  <si>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</si>
  <si>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</si>
  <si>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</si>
  <si>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</si>
  <si>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</si>
  <si>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</si>
  <si>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</si>
  <si>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</si>
  <si>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</si>
  <si>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</si>
  <si>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</si>
  <si>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</si>
  <si>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</si>
  <si>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</si>
  <si>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</si>
  <si>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</si>
  <si>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</si>
  <si>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</si>
  <si>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</si>
  <si>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</si>
  <si>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</si>
  <si>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</si>
  <si>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</si>
  <si>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</si>
  <si>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</si>
  <si>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</si>
  <si>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</si>
  <si>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</si>
  <si>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</si>
  <si>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</si>
  <si>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</si>
  <si>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</si>
  <si>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</si>
  <si>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</si>
  <si>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</si>
  <si>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</si>
  <si>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</si>
  <si>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</si>
  <si>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</si>
  <si>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</si>
  <si>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</si>
  <si>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</si>
  <si>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</si>
  <si>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</si>
  <si>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</si>
  <si>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</si>
  <si>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</si>
  <si>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</si>
  <si>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</si>
  <si>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</si>
  <si>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</si>
  <si>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</si>
  <si>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</si>
  <si>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</si>
  <si>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</si>
  <si>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</si>
  <si>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</si>
  <si>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</si>
  <si>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</si>
  <si>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</si>
  <si>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</si>
  <si>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</si>
  <si>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</si>
  <si>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</si>
  <si>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</si>
  <si>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</si>
  <si>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</si>
  <si>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</si>
  <si>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</si>
  <si>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</si>
  <si>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</si>
  <si>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</si>
  <si>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</si>
  <si>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</si>
  <si>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</si>
  <si>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</si>
  <si>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</si>
  <si>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</si>
  <si>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</si>
  <si>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</si>
  <si>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</si>
  <si>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</si>
  <si>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</si>
  <si>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</si>
  <si>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</si>
  <si>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</si>
  <si>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</si>
  <si>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</si>
  <si>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</si>
  <si>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</si>
  <si>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</si>
  <si>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</si>
  <si>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</si>
  <si>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</si>
  <si>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</si>
  <si>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</si>
  <si>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</si>
  <si>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</si>
  <si>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</si>
  <si>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</si>
  <si>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</si>
  <si>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</si>
  <si>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</si>
  <si>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</si>
  <si>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</si>
  <si>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</si>
  <si>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</si>
  <si>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</si>
  <si>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</si>
  <si>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</si>
  <si>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</si>
  <si>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</si>
  <si>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</si>
  <si>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</si>
  <si>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</si>
  <si>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</si>
  <si>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</si>
  <si>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</si>
  <si>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</si>
  <si>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</si>
  <si>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</si>
  <si>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</si>
  <si>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</si>
  <si>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</si>
  <si>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</si>
  <si>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</si>
  <si>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</si>
  <si>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</si>
  <si>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</si>
  <si>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</si>
  <si>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</si>
  <si>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</si>
  <si>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</si>
  <si>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</si>
  <si>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</si>
  <si>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</si>
  <si>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</si>
  <si>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</si>
  <si>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</si>
  <si>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</si>
  <si>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</si>
  <si>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</si>
  <si>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</si>
  <si>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</si>
  <si>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</si>
  <si>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</si>
  <si>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</si>
  <si>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</si>
  <si>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</si>
  <si>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</si>
  <si>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</si>
  <si>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</si>
  <si>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</si>
  <si>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</si>
  <si>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</si>
  <si>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</si>
  <si>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</si>
  <si>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</si>
  <si>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</si>
  <si>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</si>
  <si>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</si>
  <si>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</si>
  <si>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</si>
  <si>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</si>
  <si>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</si>
  <si>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</si>
  <si>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</si>
  <si>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</si>
  <si>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</si>
  <si>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</si>
  <si>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</si>
  <si>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</si>
  <si>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</si>
  <si>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</si>
  <si>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</si>
  <si>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</si>
  <si>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</si>
  <si>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</si>
  <si>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</si>
  <si>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</si>
  <si>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</si>
  <si>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</si>
  <si>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</si>
  <si>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</si>
  <si>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</si>
  <si>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</si>
  <si>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</si>
  <si>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</si>
  <si>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</si>
  <si>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</si>
  <si>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</si>
  <si>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</si>
  <si>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</si>
  <si>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</si>
  <si>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</si>
  <si>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</si>
  <si>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</si>
  <si>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</si>
  <si>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</si>
  <si>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</si>
  <si>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</si>
  <si>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</si>
  <si>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</si>
  <si>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</si>
  <si>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</si>
  <si>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</si>
  <si>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</si>
  <si>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</si>
  <si>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</si>
  <si>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</si>
  <si>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</si>
  <si>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</si>
  <si>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</si>
  <si>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</si>
  <si>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</si>
  <si>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</si>
  <si>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</si>
  <si>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</si>
  <si>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</si>
  <si>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</si>
  <si>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</si>
  <si>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</si>
  <si>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</si>
  <si>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</si>
  <si>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</si>
  <si>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</si>
  <si>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</si>
  <si>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</si>
  <si>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</si>
  <si>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</si>
  <si>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</si>
  <si>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</si>
  <si>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</si>
  <si>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</si>
  <si>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</si>
  <si>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</si>
  <si>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</si>
  <si>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</si>
  <si>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</si>
  <si>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</si>
  <si>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</si>
  <si>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</si>
  <si>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</si>
  <si>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</si>
  <si>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</si>
  <si>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</si>
  <si>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</si>
  <si>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</si>
  <si>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</si>
  <si>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</si>
  <si>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</si>
  <si>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</si>
  <si>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</si>
  <si>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</si>
  <si>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</si>
  <si>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</si>
  <si>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</si>
  <si>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</si>
  <si>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</si>
  <si>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</si>
  <si>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</si>
  <si>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</si>
  <si>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</si>
  <si>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</si>
  <si>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</si>
  <si>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</si>
  <si>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</si>
  <si>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</si>
  <si>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</si>
  <si>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</si>
  <si>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</si>
  <si>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</si>
  <si>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</si>
  <si>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</si>
  <si>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</si>
  <si>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</si>
  <si>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</si>
  <si>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</si>
  <si>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</si>
  <si>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</si>
  <si>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</si>
  <si>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</si>
  <si>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</si>
  <si>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</si>
  <si>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</si>
  <si>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</si>
  <si>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</si>
  <si>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</si>
  <si>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</si>
  <si>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</si>
  <si>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</si>
  <si>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</si>
  <si>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</si>
  <si>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</si>
  <si>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</si>
  <si>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</si>
  <si>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</si>
  <si>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</si>
  <si>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</si>
  <si>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</si>
  <si>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</si>
  <si>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</si>
  <si>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</si>
  <si>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</si>
  <si>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</si>
  <si>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</si>
  <si>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</si>
  <si>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</si>
  <si>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</si>
  <si>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</si>
  <si>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</si>
  <si>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</si>
  <si>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</si>
  <si>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</si>
  <si>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</si>
  <si>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</si>
  <si>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</si>
  <si>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</si>
  <si>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</si>
  <si>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</si>
  <si>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</si>
  <si>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</si>
  <si>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</si>
  <si>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</si>
  <si>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</si>
  <si>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</si>
  <si>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</si>
  <si>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</si>
  <si>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</si>
  <si>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</si>
  <si>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</si>
  <si>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</si>
  <si>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</si>
  <si>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</si>
  <si>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</si>
  <si>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</si>
  <si>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</si>
  <si>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</si>
  <si>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</si>
  <si>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</si>
  <si>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</si>
  <si>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</si>
  <si>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</si>
  <si>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</si>
  <si>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</si>
  <si>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</si>
  <si>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</si>
  <si>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</si>
  <si>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</si>
  <si>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</si>
  <si>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</si>
  <si>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</si>
  <si>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</si>
  <si>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</si>
  <si>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</si>
  <si>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</si>
  <si>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</si>
  <si>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</si>
  <si>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</si>
  <si>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</si>
  <si>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</si>
  <si>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</si>
  <si>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</si>
  <si>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</si>
  <si>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</si>
  <si>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</si>
  <si>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</si>
  <si>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</si>
  <si>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</si>
  <si>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</si>
  <si>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</si>
  <si>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</si>
  <si>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</si>
  <si>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</si>
  <si>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</si>
  <si>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</si>
  <si>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</si>
  <si>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</si>
  <si>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</si>
  <si>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</si>
  <si>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</si>
  <si>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</si>
  <si>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</si>
  <si>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</si>
  <si>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</si>
  <si>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</si>
  <si>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</si>
  <si>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</si>
  <si>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</si>
  <si>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</si>
  <si>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</si>
  <si>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</si>
  <si>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</si>
  <si>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</si>
  <si>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</si>
  <si>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</si>
  <si>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</si>
  <si>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</si>
  <si>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</si>
  <si>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</si>
  <si>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</si>
  <si>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</si>
  <si>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</si>
  <si>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</si>
  <si>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</si>
  <si>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</si>
  <si>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</si>
  <si>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</si>
  <si>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</si>
  <si>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</si>
  <si>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</si>
  <si>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</si>
  <si>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</si>
  <si>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</si>
  <si>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</si>
  <si>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</si>
  <si>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</si>
  <si>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</si>
  <si>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</si>
  <si>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</si>
  <si>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</si>
  <si>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</si>
  <si>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</si>
  <si>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</si>
  <si>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</si>
  <si>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</si>
  <si>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</si>
  <si>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</si>
  <si>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</si>
  <si>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</si>
  <si>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</si>
  <si>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</si>
  <si>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</si>
  <si>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</si>
  <si>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</si>
  <si>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</si>
  <si>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</si>
  <si>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</si>
  <si>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</si>
  <si>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</si>
  <si>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</si>
  <si>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</si>
  <si>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</si>
  <si>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</si>
  <si>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</si>
  <si>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</si>
  <si>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</si>
  <si>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</si>
  <si>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</si>
  <si>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</si>
  <si>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</si>
  <si>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</si>
  <si>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</si>
  <si>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</si>
  <si>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</si>
  <si>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</si>
  <si>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</si>
  <si>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</si>
  <si>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</si>
  <si>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</si>
  <si>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</si>
  <si>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</si>
  <si>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</si>
  <si>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</si>
  <si>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</si>
  <si>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</si>
  <si>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</si>
  <si>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</si>
  <si>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</si>
  <si>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</si>
  <si>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</si>
  <si>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</si>
  <si>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</si>
  <si>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</si>
  <si>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</si>
  <si>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</si>
  <si>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</si>
  <si>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</si>
  <si>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</si>
  <si>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</si>
  <si>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</si>
  <si>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</si>
  <si>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</si>
  <si>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</si>
  <si>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</si>
  <si>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</si>
  <si>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</si>
  <si>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</si>
  <si>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</si>
  <si>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</si>
  <si>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</si>
  <si>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</si>
  <si>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</si>
  <si>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</si>
  <si>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</si>
  <si>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</si>
  <si>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</si>
  <si>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</si>
  <si>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</si>
  <si>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</si>
  <si>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</si>
  <si>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</si>
  <si>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</si>
  <si>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</si>
  <si>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</si>
  <si>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</si>
  <si>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</si>
  <si>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</si>
  <si>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</si>
  <si>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</si>
  <si>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</si>
  <si>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</si>
  <si>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</si>
  <si>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</si>
  <si>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</si>
  <si>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</si>
  <si>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</si>
  <si>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</si>
  <si>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</si>
  <si>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</si>
  <si>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</si>
  <si>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</si>
  <si>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</si>
  <si>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</si>
  <si>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</si>
  <si>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</si>
  <si>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</si>
  <si>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</si>
  <si>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</si>
  <si>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</si>
  <si>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</si>
  <si>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</si>
  <si>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</si>
  <si>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</si>
  <si>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</si>
  <si>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</si>
  <si>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</si>
  <si>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</si>
  <si>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</si>
  <si>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</si>
  <si>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</si>
  <si>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</si>
  <si>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</si>
  <si>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</si>
  <si>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</si>
  <si>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</si>
  <si>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</si>
  <si>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</si>
  <si>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</si>
  <si>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</si>
  <si>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</si>
  <si>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</si>
  <si>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</si>
  <si>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</si>
  <si>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</si>
  <si>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</si>
  <si>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</si>
  <si>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</si>
  <si>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</si>
  <si>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</si>
  <si>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</si>
  <si>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</si>
  <si>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</si>
  <si>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</si>
  <si>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</si>
  <si>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</si>
  <si>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</si>
  <si>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</si>
  <si>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</si>
  <si>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</si>
  <si>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</si>
  <si>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</si>
  <si>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</si>
  <si>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</si>
  <si>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</si>
  <si>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</si>
  <si>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</si>
  <si>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</si>
  <si>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</si>
  <si>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</si>
  <si>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</si>
  <si>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</si>
  <si>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</si>
  <si>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</si>
  <si>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</si>
  <si>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</si>
  <si>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</si>
  <si>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</si>
  <si>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</si>
  <si>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</si>
  <si>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</si>
  <si>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</si>
  <si>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</si>
  <si>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</si>
  <si>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</si>
  <si>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</si>
  <si>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</si>
  <si>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</si>
  <si>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</si>
  <si>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</si>
  <si>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</si>
  <si>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</si>
  <si>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</si>
  <si>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</si>
  <si>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</si>
  <si>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</si>
  <si>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</si>
  <si>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</si>
  <si>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</si>
  <si>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</si>
  <si>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</si>
  <si>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</si>
  <si>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</si>
  <si>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</si>
  <si>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</si>
  <si>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</si>
  <si>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</si>
  <si>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</si>
  <si>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</si>
  <si>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</si>
  <si>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</si>
  <si>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</si>
  <si>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</si>
  <si>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</si>
  <si>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</si>
  <si>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</si>
  <si>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</si>
  <si>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</si>
  <si>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</si>
  <si>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</si>
  <si>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</si>
  <si>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</si>
  <si>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</si>
  <si>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</si>
  <si>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</si>
  <si>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</si>
  <si>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</si>
  <si>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</si>
  <si>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</si>
  <si>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</si>
  <si>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</si>
  <si>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</si>
  <si>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</si>
  <si>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</si>
  <si>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</si>
  <si>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</si>
  <si>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</si>
  <si>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</si>
  <si>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</si>
  <si>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</si>
  <si>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</si>
  <si>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</si>
  <si>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</si>
  <si>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</si>
  <si>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</si>
  <si>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</si>
  <si>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</si>
  <si>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</si>
  <si>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</si>
  <si>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</si>
  <si>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</si>
  <si>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</si>
  <si>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</si>
  <si>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</si>
  <si>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</si>
  <si>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</si>
  <si>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</si>
  <si>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</si>
  <si>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</si>
  <si>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</si>
  <si>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</si>
  <si>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</si>
  <si>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</si>
  <si>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</si>
  <si>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</si>
  <si>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</si>
  <si>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</si>
  <si>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</si>
  <si>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</si>
  <si>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</si>
  <si>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</si>
  <si>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</si>
  <si>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</si>
  <si>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</si>
  <si>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</si>
  <si>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</si>
  <si>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</si>
  <si>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</si>
  <si>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</si>
  <si>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</si>
  <si>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</si>
  <si>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</si>
  <si>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</si>
  <si>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</si>
  <si>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</si>
  <si>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</si>
  <si>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</si>
  <si>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</si>
  <si>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</si>
  <si>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</si>
  <si>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</si>
  <si>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</si>
  <si>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</si>
  <si>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</si>
  <si>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</si>
  <si>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</si>
  <si>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</si>
  <si>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</si>
  <si>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</si>
  <si>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</si>
  <si>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</si>
  <si>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</si>
  <si>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</si>
  <si>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</si>
  <si>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</si>
  <si>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</si>
  <si>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</si>
  <si>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</si>
  <si>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</si>
  <si>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</si>
  <si>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</si>
  <si>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</si>
  <si>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</si>
  <si>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</si>
  <si>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</si>
  <si>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</si>
  <si>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</si>
  <si>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</si>
  <si>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</si>
  <si>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</si>
  <si>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</si>
  <si>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</si>
  <si>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</si>
  <si>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</si>
  <si>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</si>
  <si>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</si>
  <si>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</si>
  <si>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</si>
  <si>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</si>
  <si>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</si>
  <si>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</si>
  <si>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</si>
  <si>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</si>
  <si>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</si>
  <si>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</si>
  <si>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</si>
  <si>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</si>
  <si>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</si>
  <si>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</si>
  <si>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</si>
  <si>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</si>
  <si>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</si>
  <si>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</si>
  <si>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</si>
  <si>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</si>
  <si>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</si>
  <si>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</si>
  <si>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</si>
  <si>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</si>
  <si>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</si>
  <si>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</si>
  <si>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</si>
  <si>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</si>
  <si>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</si>
  <si>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</si>
  <si>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</si>
  <si>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</si>
  <si>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</si>
  <si>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</si>
  <si>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</si>
  <si>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</si>
  <si>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</si>
  <si>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</si>
  <si>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</si>
  <si>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</si>
  <si>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</si>
  <si>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</si>
  <si>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</si>
  <si>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</si>
  <si>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</si>
  <si>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</si>
  <si>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</si>
  <si>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</si>
  <si>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</si>
  <si>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</si>
  <si>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</si>
  <si>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</si>
  <si>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</si>
  <si>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</si>
  <si>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</si>
  <si>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</si>
  <si>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</si>
  <si>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</si>
  <si>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</si>
  <si>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</si>
  <si>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</si>
  <si>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</si>
  <si>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</si>
  <si>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</si>
  <si>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</si>
  <si>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</si>
  <si>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</si>
  <si>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</si>
  <si>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</si>
  <si>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</si>
  <si>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</si>
  <si>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</si>
  <si>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</si>
  <si>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</si>
  <si>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</si>
  <si>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</si>
  <si>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</si>
  <si>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</si>
  <si>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</si>
  <si>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</si>
  <si>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</si>
  <si>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</si>
  <si>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</si>
  <si>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</si>
  <si>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</si>
  <si>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</si>
  <si>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</si>
  <si>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</si>
  <si>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</si>
  <si>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</si>
  <si>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</si>
  <si>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</si>
  <si>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</si>
  <si>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</si>
  <si>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</si>
  <si>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</si>
  <si>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</si>
  <si>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</si>
  <si>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</si>
  <si>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</si>
  <si>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</si>
  <si>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</si>
  <si>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</si>
  <si>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</si>
  <si>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</si>
  <si>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</si>
  <si>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</si>
  <si>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</si>
  <si>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</si>
  <si>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</si>
  <si>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</si>
  <si>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</si>
  <si>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</si>
  <si>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</si>
  <si>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</si>
  <si>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</si>
  <si>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</si>
  <si>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</si>
  <si>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</si>
  <si>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</si>
  <si>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</si>
  <si>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</si>
  <si>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</si>
  <si>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</si>
  <si>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</si>
  <si>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</si>
  <si>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</si>
  <si>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</si>
  <si>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</si>
  <si>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</si>
  <si>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</si>
  <si>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</si>
  <si>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</si>
  <si>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</si>
  <si>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</si>
  <si>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</si>
  <si>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</si>
  <si>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</si>
  <si>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</si>
  <si>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</si>
  <si>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</si>
  <si>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</si>
  <si>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</si>
  <si>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</si>
  <si>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</si>
  <si>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</si>
  <si>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</si>
  <si>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</si>
  <si>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</si>
  <si>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</si>
  <si>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</si>
  <si>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</si>
  <si>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</si>
  <si>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</si>
  <si>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</si>
  <si>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</si>
  <si>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</si>
  <si>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</si>
  <si>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</si>
  <si>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</si>
  <si>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</si>
  <si>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</si>
  <si>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</si>
  <si>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</si>
  <si>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</si>
  <si>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</si>
  <si>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</si>
  <si>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</si>
  <si>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</si>
  <si>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</si>
  <si>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</si>
  <si>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</si>
  <si>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</si>
  <si>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</si>
  <si>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</si>
  <si>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</si>
  <si>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</si>
  <si>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</si>
  <si>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</si>
  <si>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</si>
  <si>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</si>
  <si>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</si>
  <si>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</si>
  <si>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</si>
  <si>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</si>
  <si>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</si>
  <si>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</si>
  <si>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</si>
  <si>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</si>
  <si>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</si>
  <si>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</si>
  <si>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</si>
  <si>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</si>
  <si>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</si>
  <si>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</si>
  <si>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</si>
  <si>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</si>
  <si>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</si>
  <si>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</si>
  <si>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</si>
  <si>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</si>
  <si>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</si>
  <si>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</si>
  <si>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</si>
  <si>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</si>
  <si>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</si>
  <si>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</si>
  <si>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</si>
  <si>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</si>
  <si>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</si>
  <si>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</si>
  <si>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</si>
  <si>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</si>
  <si>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</si>
  <si>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</si>
  <si>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</si>
  <si>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</si>
  <si>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</si>
  <si>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</si>
  <si>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</si>
  <si>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</si>
  <si>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</si>
  <si>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</si>
  <si>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</si>
  <si>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</si>
  <si>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</si>
  <si>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</si>
  <si>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</si>
  <si>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</si>
  <si>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</si>
  <si>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</si>
  <si>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</si>
  <si>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</si>
  <si>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</si>
  <si>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</si>
  <si>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</si>
  <si>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</si>
  <si>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</si>
  <si>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</si>
  <si>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</si>
  <si>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</si>
  <si>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</si>
  <si>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</si>
  <si>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</si>
  <si>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</si>
  <si>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</si>
  <si>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</si>
  <si>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</si>
  <si>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</si>
  <si>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</si>
  <si>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</si>
  <si>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</si>
  <si>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</si>
  <si>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</si>
  <si>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</si>
  <si>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</si>
  <si>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</si>
  <si>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</si>
  <si>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</si>
  <si>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</si>
  <si>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</si>
  <si>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</si>
  <si>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</si>
  <si>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</si>
  <si>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</si>
  <si>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</si>
  <si>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</si>
  <si>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</si>
  <si>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</si>
  <si>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</si>
  <si>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</si>
  <si>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</si>
  <si>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</si>
  <si>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</si>
  <si>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</si>
  <si>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</si>
  <si>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</si>
  <si>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</si>
  <si>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</si>
  <si>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</si>
  <si>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</si>
  <si>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</si>
  <si>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</si>
  <si>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</si>
  <si>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</si>
  <si>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</si>
  <si>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</si>
  <si>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</si>
  <si>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</si>
  <si>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</si>
  <si>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</si>
  <si>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</si>
  <si>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</si>
  <si>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</si>
  <si>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</si>
  <si>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</si>
  <si>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</si>
  <si>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</si>
  <si>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</si>
  <si>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</si>
  <si>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</si>
  <si>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</si>
  <si>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</si>
  <si>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</si>
  <si>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</si>
  <si>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</si>
  <si>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</si>
  <si>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</si>
  <si>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</si>
  <si>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</si>
  <si>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</si>
  <si>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</si>
  <si>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</si>
  <si>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</si>
  <si>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</si>
  <si>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</si>
  <si>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</si>
  <si>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</si>
  <si>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</si>
  <si>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</si>
  <si>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</si>
  <si>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</si>
  <si>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</si>
  <si>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</si>
  <si>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</si>
  <si>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</si>
  <si>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</si>
  <si>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</si>
  <si>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</si>
  <si>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</si>
  <si>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</si>
  <si>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</si>
  <si>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</si>
  <si>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</si>
  <si>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</si>
  <si>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</si>
  <si>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</si>
  <si>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</si>
  <si>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</si>
  <si>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</si>
  <si>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</si>
  <si>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</si>
  <si>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</si>
  <si>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</si>
  <si>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</si>
  <si>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</si>
  <si>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</si>
  <si>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</si>
  <si>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</si>
  <si>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</si>
  <si>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</si>
  <si>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</si>
  <si>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</si>
  <si>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</si>
  <si>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</si>
  <si>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</si>
  <si>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</si>
  <si>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</si>
  <si>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</si>
  <si>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</si>
  <si>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</si>
  <si>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</si>
  <si>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</si>
  <si>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</si>
  <si>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</si>
  <si>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</si>
  <si>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</si>
  <si>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</si>
  <si>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</si>
  <si>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</si>
  <si>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</si>
  <si>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</si>
  <si>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</si>
  <si>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</si>
  <si>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</si>
  <si>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</si>
  <si>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</si>
  <si>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</si>
  <si>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</si>
  <si>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</si>
  <si>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</si>
  <si>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</si>
  <si>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</si>
  <si>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</si>
  <si>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</si>
  <si>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</si>
  <si>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</si>
  <si>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</si>
  <si>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</si>
  <si>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</si>
  <si>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</si>
  <si>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</si>
  <si>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</si>
  <si>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</si>
  <si>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</si>
  <si>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</si>
  <si>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</si>
  <si>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</si>
  <si>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</si>
  <si>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</si>
  <si>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</si>
  <si>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</si>
  <si>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</si>
  <si>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</si>
  <si>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</si>
  <si>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</si>
  <si>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</si>
  <si>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</si>
  <si>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</si>
  <si>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</si>
  <si>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</si>
  <si>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</si>
  <si>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</si>
  <si>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</si>
  <si>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</si>
  <si>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</si>
  <si>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</si>
  <si>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</si>
  <si>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</si>
  <si>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</si>
  <si>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</si>
  <si>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</si>
  <si>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</si>
  <si>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</si>
  <si>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</si>
  <si>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</si>
  <si>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</si>
  <si>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</si>
  <si>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</si>
  <si>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</si>
  <si>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</si>
  <si>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</si>
  <si>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</si>
  <si>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</si>
  <si>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</si>
  <si>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</si>
  <si>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</si>
  <si>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</si>
  <si>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</si>
  <si>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</si>
  <si>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</si>
  <si>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</si>
  <si>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</si>
  <si>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</si>
  <si>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</si>
  <si>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</si>
  <si>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</si>
  <si>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</si>
  <si>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</si>
  <si>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</si>
  <si>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</si>
  <si>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</si>
  <si>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</si>
  <si>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</si>
  <si>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</si>
  <si>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</si>
  <si>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</si>
  <si>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</si>
  <si>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</si>
  <si>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</si>
  <si>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</si>
  <si>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</si>
  <si>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</si>
  <si>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</si>
  <si>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</si>
  <si>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</si>
  <si>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</si>
  <si>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</si>
  <si>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</si>
  <si>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</si>
  <si>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</si>
  <si>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</si>
  <si>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</si>
  <si>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</si>
  <si>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</si>
  <si>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</si>
  <si>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</si>
  <si>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</si>
  <si>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</si>
  <si>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</si>
  <si>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</si>
  <si>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</si>
  <si>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</si>
  <si>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</si>
  <si>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</si>
  <si>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</si>
  <si>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</si>
  <si>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</si>
  <si>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</si>
  <si>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</si>
  <si>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</si>
  <si>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</si>
  <si>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</si>
  <si>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</si>
  <si>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</si>
  <si>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</si>
  <si>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</si>
  <si>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</si>
  <si>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</si>
  <si>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</si>
  <si>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</si>
  <si>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</si>
  <si>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</si>
  <si>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</si>
  <si>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</si>
  <si>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</si>
  <si>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</si>
  <si>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</si>
  <si>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</si>
  <si>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</si>
  <si>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</si>
  <si>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</si>
  <si>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</si>
  <si>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</si>
  <si>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</si>
  <si>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</si>
  <si>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</si>
  <si>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</si>
  <si>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</si>
  <si>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</si>
  <si>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</si>
  <si>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</si>
  <si>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</si>
  <si>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</si>
  <si>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</si>
  <si>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</si>
  <si>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</si>
  <si>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</si>
  <si>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</si>
  <si>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</si>
  <si>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</si>
  <si>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</si>
  <si>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</si>
  <si>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</si>
  <si>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</si>
  <si>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</si>
  <si>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</si>
  <si>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</si>
  <si>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</si>
  <si>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</si>
  <si>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</si>
  <si>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</si>
  <si>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</si>
  <si>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</si>
  <si>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</si>
  <si>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</si>
  <si>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</si>
  <si>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</si>
  <si>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</si>
  <si>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</si>
  <si>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</si>
  <si>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</si>
  <si>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</si>
  <si>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</si>
  <si>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</si>
  <si>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</si>
  <si>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</si>
  <si>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</si>
  <si>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</si>
  <si>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</si>
  <si>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</si>
  <si>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</si>
  <si>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</si>
  <si>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</si>
  <si>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</si>
  <si>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</si>
  <si>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</si>
  <si>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</si>
  <si>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</si>
  <si>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</si>
  <si>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</si>
  <si>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</si>
  <si>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</si>
  <si>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</si>
  <si>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</si>
  <si>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</si>
  <si>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</si>
  <si>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</si>
  <si>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</si>
  <si>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</si>
  <si>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</si>
  <si>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</si>
  <si>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</si>
  <si>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</si>
  <si>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</si>
  <si>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</si>
  <si>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</si>
  <si>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</si>
  <si>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</si>
  <si>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</si>
  <si>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</si>
  <si>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</si>
  <si>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</si>
  <si>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</si>
  <si>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</si>
  <si>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</si>
  <si>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</si>
  <si>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</si>
  <si>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</si>
  <si>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</si>
  <si>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</si>
  <si>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</si>
  <si>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</si>
  <si>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</si>
  <si>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</si>
  <si>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</si>
  <si>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</si>
  <si>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</si>
  <si>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</si>
  <si>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</si>
  <si>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</si>
  <si>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</si>
  <si>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</si>
  <si>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</si>
  <si>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</si>
  <si>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</si>
  <si>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</si>
  <si>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</si>
  <si>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</si>
  <si>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</si>
  <si>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</si>
  <si>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</si>
  <si>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</si>
  <si>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</si>
  <si>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</si>
  <si>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</si>
  <si>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</si>
  <si>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</si>
  <si>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</si>
  <si>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</si>
  <si>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</si>
  <si>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</si>
  <si>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</si>
  <si>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</si>
  <si>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</si>
  <si>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</si>
  <si>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</si>
  <si>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</si>
  <si>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</si>
  <si>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</si>
  <si>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</si>
  <si>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</si>
  <si>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</si>
  <si>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</si>
  <si>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</si>
  <si>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</si>
  <si>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</si>
  <si>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</si>
  <si>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</si>
  <si>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</si>
  <si>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</si>
  <si>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</si>
  <si>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</si>
  <si>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</si>
  <si>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</si>
  <si>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</si>
  <si>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</si>
  <si>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</si>
  <si>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</si>
  <si>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</si>
  <si>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</si>
  <si>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</si>
  <si>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</si>
  <si>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</si>
  <si>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</si>
  <si>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</si>
  <si>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</si>
  <si>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</si>
  <si>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</si>
  <si>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</si>
  <si>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</si>
  <si>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</si>
  <si>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</si>
  <si>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</si>
  <si>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</si>
  <si>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</si>
  <si>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</si>
  <si>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</si>
  <si>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</si>
  <si>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</si>
  <si>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</si>
  <si>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</si>
  <si>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</si>
  <si>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</si>
  <si>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</si>
  <si>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</si>
  <si>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</si>
  <si>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</si>
  <si>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</si>
  <si>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</si>
  <si>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</si>
  <si>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</si>
  <si>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</si>
  <si>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</si>
  <si>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</si>
  <si>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</si>
  <si>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</si>
  <si>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</si>
  <si>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</si>
  <si>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</si>
  <si>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</si>
  <si>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</si>
  <si>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</si>
  <si>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</si>
  <si>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</si>
  <si>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</si>
  <si>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</si>
  <si>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</si>
  <si>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</si>
  <si>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</si>
  <si>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</si>
  <si>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</si>
  <si>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</si>
  <si>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</si>
  <si>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</si>
  <si>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</si>
  <si>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</si>
  <si>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</si>
  <si>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</si>
  <si>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</si>
  <si>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</si>
  <si>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</si>
  <si>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</si>
  <si>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</si>
  <si>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</si>
  <si>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</si>
  <si>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</si>
  <si>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</si>
  <si>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</si>
  <si>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</si>
  <si>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</si>
  <si>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</si>
  <si>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</si>
  <si>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</si>
  <si>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</si>
  <si>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</si>
  <si>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</si>
  <si>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</si>
  <si>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</si>
  <si>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</si>
  <si>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</si>
  <si>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</si>
  <si>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</si>
  <si>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</si>
  <si>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</si>
  <si>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</si>
  <si>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</si>
  <si>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</si>
  <si>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</si>
  <si>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</si>
  <si>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</si>
  <si>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</si>
  <si>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</si>
  <si>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</si>
  <si>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</si>
  <si>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</si>
  <si>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</si>
  <si>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</si>
  <si>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</si>
  <si>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</si>
  <si>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</si>
  <si>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</si>
  <si>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</si>
  <si>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</si>
  <si>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</si>
  <si>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</si>
  <si>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</si>
  <si>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</si>
  <si>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</si>
  <si>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</si>
  <si>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</si>
  <si>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</si>
  <si>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</si>
  <si>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</si>
  <si>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</si>
  <si>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</si>
  <si>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</si>
  <si>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</si>
  <si>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</si>
  <si>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</si>
  <si>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</si>
  <si>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</si>
  <si>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</si>
  <si>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</si>
  <si>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</si>
  <si>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</si>
  <si>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</si>
  <si>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</si>
  <si>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</si>
  <si>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</si>
  <si>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</si>
  <si>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</si>
  <si>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</si>
  <si>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</si>
  <si>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</si>
  <si>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</si>
  <si>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</si>
  <si>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</si>
  <si>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</si>
  <si>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</si>
  <si>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</si>
  <si>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</si>
  <si>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</si>
  <si>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</si>
  <si>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</si>
  <si>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</si>
  <si>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</si>
  <si>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</si>
  <si>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</si>
  <si>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</si>
  <si>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</si>
  <si>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</si>
  <si>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</si>
  <si>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</si>
  <si>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</si>
  <si>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</si>
  <si>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</si>
  <si>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</si>
  <si>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</si>
  <si>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</si>
  <si>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</si>
  <si>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</si>
  <si>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</si>
  <si>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</si>
  <si>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</si>
  <si>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</si>
  <si>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</si>
  <si>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</si>
  <si>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</si>
  <si>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</si>
  <si>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</si>
  <si>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</si>
  <si>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</si>
  <si>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</si>
  <si>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</si>
  <si>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</si>
  <si>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</si>
  <si>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</si>
  <si>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</si>
  <si>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</si>
  <si>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</si>
  <si>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</si>
  <si>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</si>
  <si>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</si>
  <si>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</si>
  <si>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</si>
  <si>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</si>
  <si>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</si>
  <si>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</si>
  <si>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</si>
  <si>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</si>
  <si>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</si>
  <si>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</si>
  <si>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</si>
  <si>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</si>
  <si>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</si>
  <si>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</si>
  <si>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</si>
  <si>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</si>
  <si>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</si>
  <si>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</si>
  <si>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</si>
  <si>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</si>
  <si>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</si>
  <si>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</si>
  <si>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</si>
  <si>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</si>
  <si>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</si>
  <si>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</si>
  <si>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</si>
  <si>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</si>
  <si>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</si>
  <si>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</si>
  <si>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</si>
  <si>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</si>
  <si>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</si>
  <si>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</si>
  <si>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</si>
  <si>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</si>
  <si>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</si>
  <si>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</si>
  <si>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</si>
  <si>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</si>
  <si>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</si>
  <si>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</si>
  <si>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</si>
  <si>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</si>
  <si>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</si>
  <si>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</si>
  <si>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</si>
  <si>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</si>
  <si>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</si>
  <si>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</si>
  <si>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</si>
  <si>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</si>
  <si>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</si>
  <si>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</si>
  <si>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</si>
  <si>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</si>
  <si>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</si>
  <si>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</si>
  <si>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</si>
  <si>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</si>
  <si>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</si>
  <si>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</si>
  <si>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</si>
  <si>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</si>
  <si>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</si>
  <si>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</si>
  <si>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</si>
  <si>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</si>
  <si>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</si>
  <si>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</si>
  <si>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</si>
  <si>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</si>
  <si>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</si>
  <si>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</si>
  <si>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</si>
  <si>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</si>
  <si>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</si>
  <si>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</si>
  <si>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</si>
  <si>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</si>
  <si>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</si>
  <si>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</si>
  <si>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</si>
  <si>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</si>
  <si>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</si>
  <si>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</si>
  <si>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</si>
  <si>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</si>
  <si>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</si>
  <si>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</si>
  <si>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</si>
  <si>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</si>
  <si>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</si>
  <si>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</si>
  <si>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</si>
  <si>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</si>
  <si>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</si>
  <si>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</si>
  <si>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</si>
  <si>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</si>
  <si>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</si>
  <si>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</si>
  <si>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</si>
  <si>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</si>
  <si>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</si>
  <si>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</si>
  <si>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</si>
  <si>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</si>
  <si>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</si>
  <si>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</si>
  <si>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</si>
  <si>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</si>
  <si>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</si>
  <si>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</si>
  <si>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</si>
  <si>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</si>
  <si>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</si>
  <si>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</si>
  <si>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</si>
  <si>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</si>
  <si>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</si>
  <si>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</si>
  <si>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</si>
  <si>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</si>
  <si>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</si>
  <si>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</si>
  <si>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</si>
  <si>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</si>
  <si>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</si>
  <si>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</si>
  <si>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</si>
  <si>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</si>
  <si>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</si>
  <si>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</si>
  <si>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</si>
  <si>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</si>
  <si>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</si>
  <si>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</si>
  <si>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</si>
  <si>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</si>
  <si>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</si>
  <si>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</si>
  <si>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</si>
  <si>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</si>
  <si>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</si>
  <si>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</si>
  <si>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</si>
  <si>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</si>
  <si>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</si>
  <si>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</si>
  <si>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</si>
  <si>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</si>
  <si>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</si>
  <si>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</si>
  <si>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</si>
  <si>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</si>
  <si>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</si>
  <si>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</si>
  <si>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</si>
  <si>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</si>
  <si>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</si>
  <si>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</si>
  <si>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</si>
  <si>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</si>
  <si>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</si>
  <si>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</si>
  <si>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</si>
  <si>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</si>
  <si>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</si>
  <si>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</si>
  <si>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</si>
  <si>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</si>
  <si>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</si>
  <si>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</si>
  <si>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</si>
  <si>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</si>
  <si>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</si>
  <si>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</si>
  <si>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</si>
  <si>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</si>
  <si>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</si>
  <si>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</si>
  <si>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</si>
  <si>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</si>
  <si>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</si>
  <si>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</si>
  <si>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</si>
  <si>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</si>
  <si>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</si>
  <si>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</si>
  <si>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</si>
  <si>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</si>
  <si>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</si>
  <si>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</si>
  <si>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</si>
  <si>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</si>
  <si>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</si>
  <si>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</si>
  <si>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</si>
  <si>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</si>
  <si>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</si>
  <si>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</si>
  <si>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</si>
  <si>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</si>
  <si>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</si>
  <si>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</si>
  <si>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</si>
  <si>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</si>
  <si>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</si>
  <si>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</si>
  <si>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</si>
  <si>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</si>
  <si>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</si>
  <si>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</si>
  <si>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</si>
  <si>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</si>
  <si>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</si>
  <si>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</si>
  <si>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</si>
  <si>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</si>
  <si>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</si>
  <si>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</si>
  <si>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</si>
  <si>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</si>
  <si>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</si>
  <si>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</si>
  <si>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</si>
  <si>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</si>
  <si>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</si>
  <si>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</si>
  <si>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</si>
  <si>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</si>
  <si>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</si>
  <si>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</si>
  <si>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</si>
  <si>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</si>
  <si>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</si>
  <si>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</si>
  <si>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</si>
  <si>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</si>
  <si>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</si>
  <si>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</si>
  <si>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</si>
  <si>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</si>
  <si>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</si>
  <si>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</si>
  <si>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</si>
  <si>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</si>
  <si>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</si>
  <si>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</si>
  <si>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</si>
  <si>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</si>
  <si>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</si>
  <si>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</si>
  <si>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</si>
  <si>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</si>
  <si>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</si>
  <si>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</si>
  <si>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</si>
  <si>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</si>
  <si>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</si>
  <si>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</si>
  <si>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</si>
  <si>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</si>
  <si>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</si>
  <si>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</si>
  <si>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</si>
  <si>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</si>
  <si>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</si>
  <si>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</si>
  <si>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</si>
  <si>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</si>
  <si>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</si>
  <si>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</si>
  <si>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</si>
  <si>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</si>
  <si>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</si>
  <si>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</si>
  <si>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</si>
  <si>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</si>
  <si>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</si>
  <si>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</si>
  <si>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</si>
  <si>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</si>
  <si>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</si>
  <si>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</si>
  <si>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</si>
  <si>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</si>
  <si>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</si>
  <si>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</si>
  <si>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</si>
  <si>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</si>
  <si>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</si>
  <si>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</si>
  <si>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</si>
  <si>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</si>
  <si>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</si>
  <si>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</si>
  <si>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</si>
  <si>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</si>
  <si>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</si>
  <si>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</si>
  <si>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</si>
  <si>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</si>
  <si>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</si>
  <si>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</si>
  <si>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</si>
  <si>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</si>
  <si>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</si>
  <si>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</si>
  <si>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</si>
  <si>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</si>
  <si>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</si>
  <si>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</si>
  <si>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</si>
  <si>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</si>
  <si>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</si>
  <si>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</si>
  <si>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</si>
  <si>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</si>
  <si>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</si>
  <si>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</si>
  <si>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</si>
  <si>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</si>
  <si>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</si>
  <si>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</si>
  <si>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</si>
  <si>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</si>
  <si>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</si>
  <si>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</si>
  <si>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</si>
  <si>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</si>
  <si>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</si>
  <si>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</si>
  <si>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</si>
  <si>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</si>
  <si>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</si>
  <si>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</si>
  <si>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</si>
  <si>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</si>
  <si>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</si>
  <si>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</si>
  <si>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</si>
  <si>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</si>
  <si>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</si>
  <si>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</si>
  <si>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</si>
  <si>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</si>
  <si>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</si>
  <si>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</si>
  <si>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</si>
  <si>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</si>
  <si>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</si>
  <si>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</si>
  <si>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</si>
  <si>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</si>
  <si>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</si>
  <si>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</si>
  <si>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</si>
  <si>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</si>
  <si>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</si>
  <si>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</si>
  <si>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</si>
  <si>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</si>
  <si>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</si>
  <si>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</si>
  <si>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</si>
  <si>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</si>
  <si>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</si>
  <si>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</si>
  <si>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</si>
  <si>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</si>
  <si>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</si>
  <si>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</si>
  <si>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</si>
  <si>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</si>
  <si>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</si>
  <si>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</si>
  <si>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</si>
  <si>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</si>
  <si>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</si>
  <si>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</si>
  <si>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</si>
  <si>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</si>
  <si>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</si>
  <si>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</si>
  <si>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</si>
  <si>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</si>
  <si>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</si>
  <si>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</si>
  <si>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</si>
  <si>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</si>
  <si>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</si>
  <si>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</si>
  <si>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</si>
  <si>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</si>
  <si>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</si>
  <si>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</si>
  <si>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</si>
  <si>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</si>
  <si>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</si>
  <si>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</si>
  <si>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</si>
  <si>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</si>
  <si>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</si>
  <si>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</si>
  <si>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</si>
  <si>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</si>
  <si>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</si>
  <si>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</si>
  <si>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</si>
  <si>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</si>
  <si>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</si>
  <si>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</si>
  <si>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</si>
  <si>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</si>
  <si>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</si>
  <si>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</si>
  <si>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</si>
  <si>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</si>
  <si>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</si>
  <si>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</si>
  <si>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</si>
  <si>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</si>
  <si>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</si>
  <si>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</si>
  <si>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</si>
  <si>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</si>
  <si>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</si>
  <si>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</si>
  <si>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</si>
  <si>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</si>
  <si>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</si>
  <si>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</si>
  <si>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</si>
  <si>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</si>
  <si>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</si>
  <si>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</si>
  <si>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</si>
  <si>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</si>
  <si>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</si>
  <si>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</si>
  <si>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</si>
  <si>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</si>
  <si>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</si>
  <si>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</si>
  <si>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</si>
  <si>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</si>
  <si>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</si>
  <si>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</si>
  <si>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</si>
  <si>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</si>
  <si>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</si>
  <si>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</si>
  <si>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</si>
  <si>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</si>
  <si>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</si>
  <si>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</si>
  <si>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</si>
  <si>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</si>
  <si>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</si>
  <si>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</si>
  <si>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</si>
  <si>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</si>
  <si>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</si>
  <si>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</si>
  <si>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</si>
  <si>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</si>
  <si>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</si>
  <si>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</si>
  <si>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</si>
  <si>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</si>
  <si>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</si>
  <si>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</si>
  <si>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</si>
  <si>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</si>
  <si>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</si>
  <si>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</si>
  <si>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</si>
  <si>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</si>
  <si>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</si>
  <si>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</si>
  <si>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</si>
  <si>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</si>
  <si>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</si>
  <si>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</si>
  <si>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</si>
  <si>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</si>
  <si>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</si>
  <si>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</si>
  <si>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</si>
  <si>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</si>
  <si>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</si>
  <si>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</si>
  <si>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</si>
  <si>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</si>
  <si>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</si>
  <si>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</si>
  <si>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</si>
  <si>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</si>
  <si>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</si>
  <si>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</si>
  <si>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</si>
  <si>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</si>
  <si>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</si>
  <si>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</si>
  <si>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</si>
  <si>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</si>
  <si>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</si>
  <si>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</si>
  <si>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</si>
  <si>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</si>
  <si>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</si>
  <si>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</si>
  <si>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</si>
  <si>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</si>
  <si>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</si>
  <si>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</si>
  <si>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</si>
  <si>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</si>
  <si>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</si>
  <si>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</si>
  <si>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</si>
  <si>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</si>
  <si>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</si>
  <si>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</si>
  <si>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</si>
  <si>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</si>
  <si>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</si>
  <si>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</si>
  <si>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</si>
  <si>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</si>
  <si>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</si>
  <si>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</si>
  <si>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</si>
  <si>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</si>
  <si>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</si>
  <si>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</si>
  <si>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</si>
  <si>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</si>
  <si>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</si>
  <si>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</si>
  <si>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</si>
  <si>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</si>
  <si>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</si>
  <si>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</si>
  <si>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</si>
  <si>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</si>
  <si>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</si>
  <si>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</si>
  <si>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</si>
  <si>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</si>
  <si>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</si>
  <si>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</si>
  <si>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</si>
  <si>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</si>
  <si>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</si>
  <si>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</si>
  <si>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</si>
  <si>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</si>
  <si>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</si>
  <si>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</si>
  <si>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</si>
  <si>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</si>
  <si>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</si>
  <si>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</si>
  <si>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</si>
  <si>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</si>
  <si>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</si>
  <si>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</si>
  <si>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</si>
  <si>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</si>
  <si>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</si>
  <si>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</si>
  <si>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</si>
  <si>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</si>
  <si>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</si>
  <si>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</si>
  <si>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</si>
  <si>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</si>
  <si>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</si>
  <si>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</si>
  <si>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</si>
  <si>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</si>
  <si>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</si>
  <si>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</si>
  <si>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</si>
  <si>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</si>
  <si>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</si>
  <si>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</si>
  <si>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</si>
  <si>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</si>
  <si>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</si>
  <si>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</si>
  <si>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</si>
  <si>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</si>
  <si>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</si>
  <si>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</si>
  <si>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</si>
  <si>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</si>
  <si>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</si>
  <si>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</si>
  <si>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</si>
  <si>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</si>
  <si>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</si>
  <si>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</si>
  <si>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</si>
  <si>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</si>
  <si>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</si>
  <si>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</si>
  <si>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</si>
  <si>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</si>
  <si>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</si>
  <si>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</si>
  <si>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</si>
  <si>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</si>
  <si>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</si>
  <si>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</si>
  <si>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</si>
  <si>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</si>
  <si>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</si>
  <si>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</si>
  <si>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</si>
  <si>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</si>
  <si>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</si>
  <si>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</si>
  <si>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</si>
  <si>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</si>
  <si>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</si>
  <si>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</si>
  <si>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</si>
  <si>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</si>
  <si>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</si>
  <si>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</si>
  <si>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</si>
  <si>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</si>
  <si>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</si>
  <si>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</si>
  <si>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</si>
  <si>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</si>
  <si>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</si>
  <si>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</si>
  <si>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</si>
  <si>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</si>
  <si>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</si>
  <si>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</si>
  <si>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</si>
  <si>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</si>
  <si>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</si>
  <si>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</si>
  <si>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</si>
  <si>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</si>
  <si>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</si>
  <si>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</si>
  <si>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</si>
  <si>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</si>
  <si>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</si>
  <si>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</si>
  <si>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</si>
  <si>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</si>
  <si>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</si>
  <si>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</si>
  <si>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</si>
  <si>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</si>
  <si>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</si>
  <si>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</si>
  <si>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</si>
  <si>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</si>
  <si>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</si>
  <si>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</si>
  <si>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</si>
  <si>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</si>
  <si>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</si>
  <si>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</si>
  <si>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</si>
  <si>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</si>
  <si>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</si>
  <si>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</si>
  <si>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</si>
  <si>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</si>
  <si>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</si>
  <si>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</si>
  <si>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</si>
  <si>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</si>
  <si>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</si>
  <si>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</si>
  <si>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</si>
  <si>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</si>
  <si>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</si>
  <si>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</si>
  <si>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</si>
  <si>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</si>
  <si>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</si>
  <si>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</si>
  <si>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</si>
  <si>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</si>
  <si>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</si>
  <si>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</si>
  <si>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</si>
  <si>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</si>
  <si>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</si>
  <si>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</si>
  <si>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</si>
  <si>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</si>
  <si>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</si>
  <si>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</si>
  <si>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</si>
  <si>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</si>
  <si>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</si>
  <si>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</si>
  <si>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</si>
  <si>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</si>
  <si>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</si>
  <si>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</si>
  <si>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</si>
  <si>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</si>
  <si>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</si>
  <si>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</si>
  <si>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</si>
  <si>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</si>
  <si>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</si>
  <si>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</si>
  <si>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</si>
  <si>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</si>
  <si>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</si>
  <si>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</si>
  <si>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</si>
  <si>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</si>
  <si>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</si>
  <si>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</si>
  <si>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</si>
  <si>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</si>
  <si>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</si>
  <si>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</si>
  <si>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</si>
  <si>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</si>
  <si>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</si>
  <si>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</si>
  <si>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</si>
  <si>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</si>
  <si>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</si>
  <si>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</si>
  <si>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</si>
  <si>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</si>
  <si>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</si>
  <si>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</si>
  <si>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</si>
  <si>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</si>
  <si>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</si>
  <si>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</si>
  <si>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</si>
  <si>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</si>
  <si>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</si>
  <si>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</si>
  <si>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</si>
  <si>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</si>
  <si>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</si>
  <si>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</si>
  <si>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</si>
  <si>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</si>
  <si>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</si>
  <si>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</si>
  <si>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</si>
  <si>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</si>
  <si>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</si>
  <si>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</si>
  <si>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</si>
  <si>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</si>
  <si>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</si>
  <si>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</si>
  <si>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</si>
  <si>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</si>
  <si>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</si>
  <si>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</si>
  <si>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</si>
  <si>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</si>
  <si>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</si>
  <si>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</si>
  <si>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</si>
  <si>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</si>
  <si>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</si>
  <si>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</si>
  <si>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</si>
  <si>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</si>
  <si>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</si>
  <si>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</si>
  <si>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</si>
  <si>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</si>
  <si>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</si>
  <si>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</si>
  <si>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</si>
  <si>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</si>
  <si>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</si>
  <si>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</si>
  <si>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</si>
  <si>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</si>
  <si>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</si>
  <si>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</si>
  <si>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</si>
  <si>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</si>
  <si>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</si>
  <si>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</si>
  <si>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</si>
  <si>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</si>
  <si>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</si>
  <si>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</si>
  <si>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</si>
  <si>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</si>
  <si>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</si>
  <si>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</si>
  <si>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</si>
  <si>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</si>
  <si>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</si>
  <si>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</si>
  <si>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</si>
  <si>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</si>
  <si>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</si>
  <si>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</si>
  <si>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</si>
  <si>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</si>
  <si>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</si>
  <si>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</si>
  <si>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</si>
  <si>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</si>
  <si>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</si>
  <si>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</si>
  <si>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</si>
  <si>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</si>
  <si>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</si>
  <si>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</si>
  <si>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</si>
  <si>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</si>
  <si>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</si>
  <si>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</si>
  <si>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</si>
  <si>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</si>
  <si>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</si>
  <si>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</si>
  <si>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</si>
  <si>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</si>
  <si>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</si>
  <si>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</si>
  <si>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</si>
  <si>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</si>
  <si>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</si>
  <si>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</si>
  <si>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</si>
  <si>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</si>
  <si>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</si>
  <si>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</si>
  <si>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</si>
  <si>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</si>
  <si>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</si>
  <si>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</si>
  <si>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</si>
  <si>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</si>
  <si>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</si>
  <si>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</si>
  <si>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</si>
  <si>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</si>
  <si>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</si>
  <si>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</si>
  <si>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</si>
  <si>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</si>
  <si>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</si>
  <si>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</si>
  <si>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</si>
  <si>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</si>
  <si>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</si>
  <si>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</si>
  <si>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</si>
  <si>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</si>
  <si>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</si>
  <si>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</si>
  <si>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</si>
  <si>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</si>
  <si>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</si>
  <si>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</si>
  <si>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</si>
  <si>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</si>
  <si>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</si>
  <si>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</si>
  <si>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</si>
  <si>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</si>
  <si>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</si>
  <si>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</si>
  <si>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</si>
  <si>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</si>
  <si>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</si>
  <si>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</si>
  <si>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</si>
  <si>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</si>
  <si>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</si>
  <si>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</si>
  <si>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</si>
  <si>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</si>
  <si>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</si>
  <si>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</si>
  <si>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</si>
  <si>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</si>
  <si>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</si>
  <si>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</si>
  <si>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</si>
  <si>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</si>
  <si>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</si>
  <si>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</si>
  <si>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</si>
  <si>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</si>
  <si>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</si>
  <si>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</si>
  <si>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</si>
  <si>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</si>
  <si>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</si>
  <si>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</si>
  <si>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</si>
  <si>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</si>
  <si>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</si>
  <si>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</si>
  <si>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</si>
  <si>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</si>
  <si>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</si>
  <si>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</si>
  <si>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</si>
  <si>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</si>
  <si>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</si>
  <si>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</si>
  <si>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</si>
  <si>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</si>
  <si>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</si>
  <si>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</si>
  <si>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</si>
  <si>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</si>
  <si>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</si>
  <si>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</si>
  <si>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</si>
  <si>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</si>
  <si>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</si>
  <si>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</si>
  <si>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</si>
  <si>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</si>
  <si>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</si>
  <si>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</si>
  <si>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</si>
  <si>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</si>
  <si>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</si>
  <si>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</si>
  <si>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</si>
  <si>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</si>
  <si>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</si>
  <si>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</si>
  <si>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</si>
  <si>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</si>
  <si>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</si>
  <si>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</si>
  <si>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</si>
  <si>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</si>
  <si>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</si>
  <si>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</si>
  <si>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</si>
  <si>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</si>
  <si>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</si>
  <si>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</si>
  <si>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</si>
  <si>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</si>
  <si>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</si>
  <si>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</si>
  <si>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</si>
  <si>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</si>
  <si>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</si>
  <si>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</si>
  <si>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</si>
  <si>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</si>
  <si>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</si>
  <si>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</si>
  <si>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</si>
  <si>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</si>
  <si>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</si>
  <si>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</si>
  <si>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</si>
  <si>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</si>
  <si>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</si>
  <si>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</si>
  <si>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</si>
  <si>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</si>
  <si>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</si>
  <si>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</si>
  <si>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</si>
  <si>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</si>
  <si>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</si>
  <si>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</si>
  <si>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</si>
  <si>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</si>
  <si>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</si>
  <si>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</si>
  <si>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</si>
  <si>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</si>
  <si>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</si>
  <si>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</si>
  <si>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</si>
  <si>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</si>
  <si>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</si>
  <si>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</si>
  <si>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</si>
  <si>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</si>
  <si>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</si>
  <si>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</si>
  <si>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</si>
  <si>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</si>
  <si>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</si>
  <si>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</si>
  <si>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</si>
  <si>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</si>
  <si>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</si>
  <si>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</si>
  <si>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</si>
  <si>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</si>
  <si>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</si>
  <si>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</si>
  <si>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</si>
  <si>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</si>
  <si>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</si>
  <si>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</si>
  <si>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</si>
  <si>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</si>
  <si>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</si>
  <si>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</si>
  <si>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</si>
  <si>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</si>
  <si>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</si>
  <si>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</si>
  <si>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</si>
  <si>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</si>
  <si>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</si>
  <si>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</si>
  <si>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</si>
  <si>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</si>
  <si>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</si>
  <si>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</si>
  <si>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</si>
  <si>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</si>
  <si>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</si>
  <si>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</si>
  <si>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</si>
  <si>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</si>
  <si>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</si>
  <si>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</si>
  <si>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</si>
  <si>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</si>
  <si>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</si>
  <si>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</si>
  <si>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</si>
  <si>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</si>
  <si>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</si>
  <si>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</si>
  <si>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</si>
  <si>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</si>
  <si>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</si>
  <si>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</si>
  <si>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</si>
  <si>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</si>
  <si>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</si>
  <si>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</si>
  <si>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</si>
  <si>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</si>
  <si>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</si>
  <si>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</si>
  <si>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</si>
  <si>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</si>
  <si>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</si>
  <si>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</si>
  <si>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</si>
  <si>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</si>
  <si>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</si>
  <si>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</si>
  <si>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</si>
  <si>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</si>
  <si>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</si>
  <si>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</si>
  <si>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</si>
  <si>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</si>
  <si>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</si>
  <si>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</si>
  <si>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</si>
  <si>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</si>
  <si>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</si>
  <si>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</si>
  <si>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</si>
  <si>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</si>
  <si>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</si>
  <si>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</si>
  <si>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</si>
  <si>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</si>
  <si>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</si>
  <si>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</si>
  <si>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</si>
  <si>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</si>
  <si>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</si>
  <si>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</si>
  <si>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</si>
  <si>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</si>
  <si>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</si>
  <si>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</si>
  <si>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</si>
  <si>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</si>
  <si>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</si>
  <si>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</si>
  <si>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</si>
  <si>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</si>
  <si>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</si>
  <si>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</si>
  <si>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</si>
  <si>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</si>
  <si>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</si>
  <si>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</si>
  <si>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</si>
  <si>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</si>
  <si>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</si>
  <si>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</si>
  <si>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</si>
  <si>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</si>
  <si>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</si>
  <si>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</si>
  <si>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</si>
  <si>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</si>
  <si>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</si>
  <si>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</si>
  <si>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</si>
  <si>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</si>
  <si>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</si>
  <si>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</si>
  <si>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</si>
  <si>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</si>
  <si>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</si>
  <si>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</si>
  <si>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</si>
  <si>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</si>
  <si>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</si>
  <si>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</si>
  <si>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</si>
  <si>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</si>
  <si>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</si>
  <si>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</si>
  <si>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</si>
  <si>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</si>
  <si>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</si>
  <si>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</si>
  <si>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</si>
  <si>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</si>
  <si>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</si>
  <si>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</si>
  <si>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</si>
  <si>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</si>
  <si>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</si>
  <si>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</si>
  <si>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</si>
  <si>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</si>
  <si>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</si>
  <si>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</si>
  <si>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</si>
  <si>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</si>
  <si>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</si>
  <si>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</si>
  <si>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</si>
  <si>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</si>
  <si>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</si>
  <si>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</si>
  <si>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</si>
  <si>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</si>
  <si>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</si>
  <si>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</si>
  <si>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</si>
  <si>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</si>
  <si>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</si>
  <si>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</si>
  <si>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</si>
  <si>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</si>
  <si>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</si>
  <si>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</si>
  <si>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</si>
  <si>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</si>
  <si>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</si>
  <si>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</si>
  <si>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</si>
  <si>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</si>
  <si>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</si>
  <si>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</si>
  <si>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</si>
  <si>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</si>
  <si>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</si>
  <si>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</si>
  <si>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</si>
  <si>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</si>
  <si>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</si>
  <si>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</si>
  <si>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</si>
  <si>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</si>
  <si>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</si>
  <si>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</si>
  <si>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</si>
  <si>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</si>
  <si>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</si>
  <si>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</si>
  <si>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</si>
  <si>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</si>
  <si>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</si>
  <si>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</si>
  <si>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</si>
  <si>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</si>
  <si>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</si>
  <si>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</si>
  <si>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</si>
  <si>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</si>
  <si>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</si>
  <si>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</si>
  <si>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</si>
  <si>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</si>
  <si>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</si>
  <si>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</si>
  <si>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</si>
  <si>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</si>
  <si>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</si>
  <si>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</si>
  <si>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</si>
  <si>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</si>
  <si>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</si>
  <si>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</si>
  <si>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</si>
  <si>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</si>
  <si>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</si>
  <si>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</si>
  <si>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</si>
  <si>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</si>
  <si>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</si>
  <si>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</si>
  <si>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</si>
  <si>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</si>
  <si>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</si>
  <si>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</si>
  <si>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</si>
  <si>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</si>
  <si>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</si>
  <si>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</si>
  <si>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</si>
  <si>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</si>
  <si>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</si>
  <si>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</si>
  <si>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</si>
  <si>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</si>
  <si>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</si>
  <si>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</si>
  <si>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</si>
  <si>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</si>
  <si>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</si>
  <si>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</si>
  <si>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</si>
  <si>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</si>
  <si>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</si>
  <si>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</si>
  <si>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</si>
  <si>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</si>
  <si>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</si>
  <si>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</si>
  <si>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</si>
  <si>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</si>
  <si>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</si>
  <si>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</si>
  <si>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</si>
  <si>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</si>
  <si>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</si>
  <si>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</si>
  <si>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</si>
  <si>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</si>
  <si>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</si>
  <si>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</si>
  <si>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</si>
  <si>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</si>
  <si>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</si>
  <si>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</si>
  <si>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</si>
  <si>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</si>
  <si>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</si>
  <si>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</si>
  <si>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</si>
  <si>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</si>
  <si>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</si>
  <si>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</si>
  <si>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</si>
  <si>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</si>
  <si>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</si>
  <si>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</si>
  <si>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</si>
  <si>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</si>
  <si>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</si>
  <si>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</si>
  <si>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</si>
  <si>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</si>
  <si>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</si>
  <si>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</si>
  <si>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</si>
  <si>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</si>
  <si>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</si>
  <si>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</si>
  <si>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</si>
  <si>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</si>
  <si>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</si>
  <si>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</si>
  <si>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</si>
  <si>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</si>
  <si>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</si>
  <si>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</si>
  <si>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</si>
  <si>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</si>
  <si>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</si>
  <si>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</si>
  <si>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</si>
  <si>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</si>
  <si>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</si>
  <si>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</si>
  <si>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</si>
  <si>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</si>
  <si>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</si>
  <si>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</si>
  <si>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</si>
  <si>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</si>
  <si>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</si>
  <si>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</si>
  <si>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</si>
  <si>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</si>
  <si>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</si>
  <si>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</si>
  <si>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</si>
  <si>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</si>
  <si>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</si>
  <si>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</si>
  <si>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</si>
  <si>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</si>
  <si>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</si>
  <si>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</si>
  <si>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</si>
  <si>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</si>
  <si>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</si>
  <si>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</si>
  <si>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</si>
  <si>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</si>
  <si>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</si>
  <si>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</si>
  <si>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</si>
  <si>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</si>
  <si>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</si>
  <si>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</si>
  <si>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</si>
  <si>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</si>
  <si>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</si>
  <si>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</si>
  <si>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</si>
  <si>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</si>
  <si>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</si>
  <si>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</si>
  <si>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</si>
  <si>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</si>
  <si>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</si>
  <si>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</si>
  <si>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</si>
  <si>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</si>
  <si>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</si>
  <si>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</si>
  <si>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</si>
  <si>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</si>
  <si>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</si>
  <si>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</si>
  <si>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</si>
  <si>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</si>
  <si>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</si>
  <si>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</si>
  <si>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</si>
  <si>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</si>
  <si>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</si>
  <si>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</si>
  <si>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</si>
  <si>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</si>
  <si>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</si>
  <si>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</si>
  <si>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</si>
  <si>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</si>
  <si>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</si>
  <si>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</si>
  <si>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</si>
  <si>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</si>
  <si>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</si>
  <si>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</si>
  <si>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</si>
  <si>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</si>
  <si>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</si>
  <si>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</si>
  <si>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</si>
  <si>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</si>
  <si>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</si>
  <si>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</si>
  <si>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</si>
  <si>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</si>
  <si>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</si>
  <si>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</si>
  <si>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</si>
  <si>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</si>
  <si>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</si>
  <si>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</si>
  <si>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</si>
  <si>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</si>
  <si>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</si>
  <si>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</si>
  <si>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</si>
  <si>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</si>
  <si>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</si>
  <si>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</si>
  <si>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</si>
  <si>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</si>
  <si>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</si>
  <si>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</si>
  <si>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</si>
  <si>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</si>
  <si>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</si>
  <si>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</si>
  <si>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</si>
  <si>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</si>
  <si>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</si>
  <si>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</si>
  <si>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</si>
  <si>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</si>
  <si>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</si>
  <si>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</si>
  <si>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</si>
  <si>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</si>
  <si>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</si>
  <si>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</si>
  <si>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</si>
  <si>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</si>
  <si>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</si>
  <si>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</si>
  <si>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</si>
  <si>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</si>
  <si>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</si>
  <si>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</si>
  <si>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</si>
  <si>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</si>
  <si>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</si>
  <si>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</si>
  <si>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</si>
  <si>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</si>
  <si>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</si>
  <si>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</si>
  <si>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</si>
  <si>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</si>
  <si>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</si>
  <si>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</si>
  <si>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</si>
  <si>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</si>
  <si>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</si>
  <si>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</si>
  <si>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</si>
  <si>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</si>
  <si>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</si>
  <si>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</si>
  <si>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</si>
  <si>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</si>
  <si>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</si>
  <si>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</si>
  <si>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</si>
  <si>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</si>
  <si>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</si>
  <si>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</si>
  <si>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</si>
  <si>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</si>
  <si>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</si>
  <si>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</si>
  <si>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</si>
  <si>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</si>
  <si>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</si>
  <si>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</si>
  <si>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</si>
  <si>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</si>
  <si>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</si>
  <si>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</si>
  <si>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</si>
  <si>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</si>
  <si>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</si>
  <si>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</si>
  <si>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</si>
  <si>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</si>
  <si>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</si>
  <si>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</si>
  <si>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</si>
  <si>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</si>
  <si>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</si>
  <si>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</si>
  <si>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</si>
  <si>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</si>
  <si>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</si>
  <si>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</si>
  <si>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</si>
  <si>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</si>
  <si>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</si>
  <si>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</si>
  <si>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</si>
  <si>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</si>
  <si>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</si>
  <si>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</si>
  <si>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</si>
  <si>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</si>
  <si>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</si>
  <si>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</si>
  <si>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</si>
  <si>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</si>
  <si>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</si>
  <si>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</si>
  <si>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</si>
  <si>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</si>
  <si>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</si>
  <si>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</si>
  <si>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</si>
  <si>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</si>
  <si>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</si>
  <si>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</si>
  <si>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</si>
  <si>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</si>
  <si>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</si>
  <si>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</si>
  <si>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</si>
  <si>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</si>
  <si>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</si>
  <si>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</si>
  <si>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</si>
  <si>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</si>
  <si>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</si>
  <si>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</si>
  <si>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</si>
  <si>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</si>
  <si>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</si>
  <si>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</si>
  <si>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</si>
  <si>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</si>
  <si>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</si>
  <si>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</si>
  <si>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</si>
  <si>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</si>
  <si>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</si>
  <si>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</si>
  <si>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</si>
  <si>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</si>
  <si>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</si>
  <si>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</si>
  <si>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</si>
  <si>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</si>
  <si>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</si>
  <si>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</si>
  <si>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</si>
  <si>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</si>
  <si>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</si>
  <si>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</si>
  <si>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</si>
  <si>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</si>
  <si>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</si>
  <si>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</si>
  <si>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</si>
  <si>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</si>
  <si>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</si>
  <si>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</si>
  <si>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</si>
  <si>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</si>
  <si>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</si>
  <si>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</si>
  <si>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</si>
  <si>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</si>
  <si>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</si>
  <si>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</si>
  <si>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</si>
  <si>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</si>
  <si>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</si>
  <si>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</si>
  <si>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</si>
  <si>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</si>
  <si>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</si>
  <si>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</si>
  <si>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</si>
  <si>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</si>
  <si>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</si>
  <si>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</si>
  <si>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</si>
  <si>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</si>
  <si>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</si>
  <si>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</si>
  <si>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</si>
  <si>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</si>
  <si>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</si>
  <si>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</si>
  <si>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</si>
  <si>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</si>
  <si>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</si>
  <si>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</si>
  <si>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</si>
  <si>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</si>
  <si>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</si>
  <si>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</si>
  <si>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</si>
  <si>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</si>
  <si>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</si>
  <si>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</si>
  <si>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</si>
  <si>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</si>
  <si>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</si>
  <si>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</si>
  <si>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</si>
  <si>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</si>
  <si>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</si>
  <si>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</si>
  <si>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</si>
  <si>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</si>
  <si>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</si>
  <si>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</si>
  <si>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</si>
  <si>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</si>
  <si>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</si>
  <si>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</si>
  <si>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</si>
  <si>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</si>
  <si>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</si>
  <si>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</si>
  <si>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</si>
  <si>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</si>
  <si>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</si>
  <si>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</si>
  <si>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</si>
  <si>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</si>
  <si>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</si>
  <si>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</si>
  <si>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</si>
  <si>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</si>
  <si>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</si>
  <si>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</si>
  <si>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</si>
  <si>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</si>
  <si>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</si>
  <si>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</si>
  <si>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</si>
  <si>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</si>
  <si>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</si>
  <si>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</si>
  <si>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</si>
  <si>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</si>
  <si>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</si>
  <si>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</si>
  <si>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</si>
  <si>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</si>
  <si>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</si>
  <si>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</si>
  <si>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</si>
  <si>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</si>
  <si>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</si>
  <si>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</si>
  <si>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</si>
  <si>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</si>
  <si>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</si>
  <si>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</si>
  <si>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</si>
  <si>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</si>
  <si>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</si>
  <si>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</si>
  <si>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</si>
  <si>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</si>
  <si>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</si>
  <si>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</si>
  <si>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</si>
  <si>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</si>
  <si>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</si>
  <si>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</si>
  <si>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</si>
  <si>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</si>
  <si>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</si>
  <si>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</si>
  <si>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</si>
  <si>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</si>
  <si>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</si>
  <si>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</si>
  <si>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</si>
  <si>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</si>
  <si>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</si>
  <si>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</si>
  <si>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</si>
  <si>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</si>
  <si>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</si>
  <si>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</si>
  <si>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</si>
  <si>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</si>
  <si>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</si>
  <si>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</si>
  <si>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</si>
  <si>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</si>
  <si>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</si>
  <si>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</si>
  <si>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</si>
  <si>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</si>
  <si>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</si>
  <si>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</si>
  <si>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</si>
  <si>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</si>
  <si>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</si>
  <si>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</si>
  <si>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</si>
  <si>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</si>
  <si>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</si>
  <si>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</si>
  <si>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</si>
  <si>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</si>
  <si>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</si>
  <si>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</si>
  <si>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</si>
  <si>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</si>
  <si>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</si>
  <si>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</si>
  <si>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</si>
  <si>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</si>
  <si>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</si>
  <si>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</si>
  <si>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</si>
  <si>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</si>
  <si>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</si>
  <si>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</si>
  <si>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</si>
  <si>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</si>
  <si>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</si>
  <si>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</si>
  <si>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</si>
  <si>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</si>
  <si>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</si>
  <si>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</si>
  <si>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</si>
  <si>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</si>
  <si>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</si>
  <si>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</si>
  <si>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</si>
  <si>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</si>
  <si>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</si>
  <si>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</si>
  <si>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</si>
  <si>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</si>
  <si>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</si>
  <si>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</si>
  <si>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</si>
  <si>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</si>
  <si>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</si>
  <si>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</si>
  <si>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</si>
  <si>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</si>
  <si>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</si>
  <si>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</si>
  <si>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</si>
  <si>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</si>
  <si>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</si>
  <si>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</si>
  <si>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</si>
  <si>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</si>
  <si>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</si>
  <si>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</si>
  <si>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</si>
  <si>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</si>
  <si>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</si>
  <si>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</si>
  <si>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</si>
  <si>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</si>
  <si>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</si>
  <si>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</si>
  <si>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</si>
  <si>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</si>
  <si>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</si>
  <si>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</si>
  <si>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</si>
  <si>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</si>
  <si>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</si>
  <si>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</si>
  <si>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</si>
  <si>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</si>
  <si>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</si>
  <si>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</si>
  <si>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</si>
  <si>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</si>
  <si>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</si>
  <si>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</si>
  <si>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</si>
  <si>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</si>
  <si>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</si>
  <si>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</si>
  <si>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</si>
  <si>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</si>
  <si>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</si>
  <si>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</si>
  <si>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</si>
  <si>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</si>
  <si>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</si>
  <si>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</si>
  <si>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</si>
  <si>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</si>
  <si>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</si>
  <si>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</si>
  <si>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</si>
  <si>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</si>
  <si>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</si>
  <si>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</si>
  <si>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</si>
  <si>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</si>
  <si>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</si>
  <si>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</si>
  <si>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</si>
  <si>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</si>
  <si>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</si>
  <si>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</si>
  <si>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</si>
  <si>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</si>
  <si>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</si>
  <si>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</si>
  <si>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</si>
  <si>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</si>
  <si>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</si>
  <si>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</si>
  <si>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</si>
  <si>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</si>
  <si>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</si>
  <si>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</si>
  <si>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</si>
  <si>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</si>
  <si>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</si>
  <si>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</si>
  <si>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</si>
  <si>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</si>
  <si>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</si>
  <si>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</si>
  <si>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</si>
  <si>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</si>
  <si>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</si>
  <si>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</si>
  <si>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</si>
  <si>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</si>
  <si>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</si>
  <si>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</si>
  <si>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</si>
  <si>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</si>
  <si>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</si>
  <si>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</si>
  <si>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</si>
  <si>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</si>
  <si>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</si>
  <si>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</si>
  <si>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</si>
  <si>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</si>
  <si>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</si>
  <si>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</si>
  <si>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</si>
  <si>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</si>
  <si>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</si>
  <si>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</si>
  <si>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</si>
  <si>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</si>
  <si>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</si>
  <si>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</si>
  <si>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</si>
  <si>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</si>
  <si>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</si>
  <si>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</si>
  <si>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</si>
  <si>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</si>
  <si>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</si>
  <si>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</si>
  <si>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</si>
  <si>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</si>
  <si>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</si>
  <si>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</si>
  <si>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</si>
  <si>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</si>
  <si>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</si>
  <si>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</si>
  <si>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</si>
  <si>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</si>
  <si>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</si>
  <si>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</si>
  <si>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</si>
  <si>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</si>
  <si>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</si>
  <si>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</si>
  <si>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</si>
  <si>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</si>
  <si>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</si>
  <si>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</si>
  <si>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</si>
  <si>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</si>
  <si>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</si>
  <si>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</si>
  <si>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</si>
  <si>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</si>
  <si>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</si>
  <si>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</si>
  <si>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</si>
  <si>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</si>
  <si>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</si>
  <si>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</si>
  <si>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</si>
  <si>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</si>
  <si>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</si>
  <si>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</si>
  <si>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</si>
  <si>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</si>
  <si>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</si>
  <si>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</si>
  <si>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</si>
  <si>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</si>
  <si>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</si>
  <si>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</si>
  <si>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</si>
  <si>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</si>
  <si>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</si>
  <si>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</si>
  <si>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</si>
  <si>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</si>
  <si>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</si>
  <si>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</si>
  <si>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</si>
  <si>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</si>
  <si>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</si>
  <si>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</si>
  <si>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</si>
  <si>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</si>
  <si>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</si>
  <si>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</si>
  <si>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</si>
  <si>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</si>
  <si>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</si>
  <si>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</si>
  <si>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</si>
  <si>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</si>
  <si>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</si>
  <si>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</si>
  <si>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</si>
  <si>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</si>
  <si>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</si>
  <si>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</si>
  <si>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</si>
  <si>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</si>
  <si>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</si>
  <si>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</si>
  <si>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</si>
  <si>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</si>
  <si>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</si>
  <si>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</si>
  <si>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</si>
  <si>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</si>
  <si>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</si>
  <si>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</si>
  <si>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</si>
  <si>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</si>
  <si>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</si>
  <si>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</si>
  <si>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</si>
  <si>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</si>
  <si>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</si>
  <si>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</si>
  <si>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</si>
  <si>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</si>
  <si>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</si>
  <si>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</si>
  <si>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</si>
  <si>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</si>
  <si>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</si>
  <si>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</si>
  <si>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</si>
  <si>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</si>
  <si>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</si>
  <si>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</si>
  <si>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</si>
  <si>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</si>
  <si>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</si>
  <si>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</si>
  <si>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</si>
  <si>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</si>
  <si>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</si>
  <si>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</si>
  <si>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</si>
  <si>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</si>
  <si>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</si>
  <si>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</si>
  <si>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</si>
  <si>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</si>
  <si>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</si>
  <si>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</si>
  <si>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</si>
  <si>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</si>
  <si>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</si>
  <si>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</si>
  <si>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</si>
  <si>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</si>
  <si>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</si>
  <si>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</si>
  <si>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</si>
  <si>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</si>
  <si>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</si>
  <si>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</si>
  <si>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</si>
  <si>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</si>
  <si>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</si>
  <si>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</si>
  <si>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</si>
  <si>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</si>
  <si>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</si>
  <si>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</si>
  <si>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</si>
  <si>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</si>
  <si>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</si>
  <si>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</si>
  <si>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</si>
  <si>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</si>
  <si>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</si>
  <si>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</si>
  <si>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</si>
  <si>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</si>
  <si>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</si>
  <si>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</si>
  <si>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</si>
  <si>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</si>
  <si>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</si>
  <si>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</si>
  <si>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</si>
  <si>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</si>
  <si>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</si>
  <si>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</si>
  <si>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</si>
  <si>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</si>
  <si>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</si>
  <si>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</si>
  <si>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</si>
  <si>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</si>
  <si>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</si>
  <si>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</si>
  <si>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</si>
  <si>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</si>
  <si>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</si>
  <si>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</si>
  <si>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</si>
  <si>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</si>
  <si>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</si>
  <si>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</si>
  <si>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</si>
  <si>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</si>
  <si>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</si>
  <si>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</si>
  <si>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</si>
  <si>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</si>
  <si>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</si>
  <si>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</si>
  <si>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</si>
  <si>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</si>
  <si>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</si>
  <si>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</si>
  <si>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</si>
  <si>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</si>
  <si>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</si>
  <si>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</si>
  <si>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</si>
  <si>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</si>
  <si>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</si>
  <si>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</si>
  <si>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</si>
  <si>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</si>
  <si>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</si>
  <si>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</si>
  <si>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</si>
  <si>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</si>
  <si>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</si>
  <si>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</si>
  <si>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</si>
  <si>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</si>
  <si>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</si>
  <si>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</si>
  <si>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</si>
  <si>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</si>
  <si>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</si>
  <si>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</si>
  <si>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</si>
  <si>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</si>
  <si>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</si>
  <si>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</si>
  <si>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</si>
  <si>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</si>
  <si>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</si>
  <si>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</si>
  <si>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</si>
  <si>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</si>
  <si>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</si>
  <si>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</si>
  <si>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</si>
  <si>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</si>
  <si>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</si>
  <si>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</si>
  <si>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</si>
  <si>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</si>
  <si>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</si>
  <si>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</si>
  <si>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</si>
  <si>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</si>
  <si>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</si>
  <si>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</si>
  <si>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</si>
  <si>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</si>
  <si>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</si>
  <si>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</si>
  <si>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</si>
  <si>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</si>
  <si>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</si>
  <si>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</si>
  <si>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</si>
  <si>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</si>
  <si>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</si>
  <si>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</si>
  <si>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</si>
  <si>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</si>
  <si>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</si>
  <si>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</si>
  <si>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</si>
  <si>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</si>
  <si>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</si>
  <si>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</si>
  <si>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</si>
  <si>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</si>
  <si>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</si>
  <si>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</si>
  <si>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</si>
  <si>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</si>
  <si>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</si>
  <si>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</si>
  <si>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</si>
  <si>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</si>
  <si>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</si>
  <si>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</si>
  <si>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</si>
  <si>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</si>
  <si>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</si>
  <si>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</si>
  <si>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</si>
  <si>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</si>
  <si>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</si>
  <si>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</si>
  <si>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</si>
  <si>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</si>
  <si>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</si>
  <si>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</si>
  <si>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</si>
  <si>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</si>
  <si>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</si>
  <si>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</si>
  <si>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</si>
  <si>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</si>
  <si>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</si>
  <si>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</si>
  <si>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</si>
  <si>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</si>
  <si>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</si>
  <si>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</si>
  <si>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</si>
  <si>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</si>
  <si>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</si>
  <si>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</si>
  <si>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</si>
  <si>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</si>
  <si>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</si>
  <si>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</si>
  <si>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</si>
  <si>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</si>
  <si>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</si>
  <si>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</si>
  <si>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</si>
  <si>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</si>
  <si>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</si>
  <si>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</si>
  <si>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</si>
  <si>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</si>
  <si>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</si>
  <si>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</si>
  <si>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</si>
  <si>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</si>
  <si>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</si>
  <si>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</si>
  <si>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</si>
  <si>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</si>
  <si>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</si>
  <si>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</si>
  <si>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</si>
  <si>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</si>
  <si>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</si>
  <si>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</si>
  <si>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</si>
  <si>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</si>
  <si>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</si>
  <si>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</si>
  <si>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</si>
  <si>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</si>
  <si>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</si>
  <si>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</si>
  <si>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</si>
  <si>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</si>
  <si>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</si>
  <si>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</si>
  <si>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</si>
  <si>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</si>
  <si>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</si>
  <si>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</si>
  <si>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</si>
  <si>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</si>
  <si>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</si>
  <si>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</si>
  <si>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</si>
  <si>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</si>
  <si>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</si>
  <si>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</si>
  <si>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</si>
  <si>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</si>
  <si>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</si>
  <si>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</si>
  <si>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</si>
  <si>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</si>
  <si>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</si>
  <si>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</si>
  <si>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</si>
  <si>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</si>
  <si>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</si>
  <si>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</si>
  <si>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</si>
  <si>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</si>
  <si>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</si>
  <si>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</si>
  <si>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</si>
  <si>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</si>
  <si>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</si>
  <si>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</si>
  <si>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</si>
  <si>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</si>
  <si>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</si>
  <si>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</si>
  <si>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</si>
  <si>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</si>
  <si>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</si>
  <si>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</si>
  <si>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</si>
  <si>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</si>
  <si>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</si>
  <si>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</si>
  <si>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</si>
  <si>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</si>
  <si>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</si>
  <si>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</si>
  <si>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</si>
  <si>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</si>
  <si>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</si>
  <si>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</si>
  <si>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</si>
  <si>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</si>
  <si>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</si>
  <si>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</si>
  <si>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</si>
  <si>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</si>
  <si>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</si>
  <si>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</si>
  <si>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</si>
  <si>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</si>
  <si>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</si>
  <si>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</si>
  <si>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</si>
  <si>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</si>
  <si>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</si>
  <si>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</si>
  <si>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</si>
  <si>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</si>
  <si>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</si>
  <si>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</si>
  <si>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</si>
  <si>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</si>
  <si>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</si>
  <si>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</si>
  <si>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</si>
  <si>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</si>
  <si>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</si>
  <si>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</si>
  <si>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</si>
  <si>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</si>
  <si>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</si>
  <si>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</si>
  <si>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</si>
  <si>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</si>
  <si>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</si>
  <si>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</si>
  <si>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</si>
  <si>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</si>
  <si>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</si>
  <si>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</si>
  <si>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</si>
  <si>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</si>
  <si>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</si>
  <si>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</si>
  <si>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</si>
  <si>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</si>
  <si>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</si>
  <si>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</si>
  <si>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</si>
  <si>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</si>
  <si>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</si>
  <si>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</si>
  <si>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</si>
  <si>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</si>
  <si>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</si>
  <si>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</si>
  <si>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</si>
  <si>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</si>
  <si>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</si>
  <si>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</si>
  <si>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</si>
  <si>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</si>
  <si>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</si>
  <si>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</si>
  <si>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</si>
  <si>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</si>
  <si>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</si>
  <si>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</si>
  <si>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</si>
  <si>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</si>
  <si>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</si>
  <si>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</si>
  <si>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</si>
  <si>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</si>
  <si>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</si>
  <si>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</si>
  <si>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</si>
  <si>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</si>
  <si>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</si>
  <si>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</si>
  <si>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</si>
  <si>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</si>
  <si>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</si>
  <si>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</si>
  <si>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</si>
  <si>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</si>
  <si>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</si>
  <si>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</si>
  <si>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</si>
  <si>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</si>
  <si>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</si>
  <si>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</si>
  <si>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</si>
  <si>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</si>
  <si>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</si>
  <si>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</si>
  <si>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</si>
  <si>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</si>
  <si>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</si>
  <si>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</si>
  <si>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</si>
  <si>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</si>
  <si>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</si>
  <si>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</si>
  <si>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</si>
  <si>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</si>
  <si>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</si>
  <si>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</si>
  <si>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</si>
  <si>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</si>
  <si>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</si>
  <si>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</si>
  <si>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</si>
  <si>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</si>
  <si>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</si>
  <si>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</si>
  <si>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</si>
  <si>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</si>
  <si>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</si>
  <si>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</si>
  <si>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</si>
  <si>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</si>
  <si>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</si>
  <si>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</si>
  <si>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</si>
  <si>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</si>
  <si>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</si>
  <si>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</si>
  <si>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</si>
  <si>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</si>
  <si>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</si>
  <si>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</si>
  <si>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</si>
  <si>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</si>
  <si>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</si>
  <si>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</si>
  <si>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</si>
  <si>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</si>
  <si>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</si>
  <si>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</si>
  <si>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</si>
  <si>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</si>
  <si>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</si>
  <si>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</si>
  <si>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</si>
  <si>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</si>
  <si>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</si>
  <si>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</si>
  <si>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</si>
  <si>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</si>
  <si>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</si>
  <si>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</si>
  <si>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</si>
  <si>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</si>
  <si>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</si>
  <si>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</si>
  <si>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</si>
  <si>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</si>
  <si>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</si>
  <si>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</si>
  <si>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</si>
  <si>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</si>
  <si>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</si>
  <si>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</si>
  <si>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</si>
  <si>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</si>
  <si>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</si>
  <si>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</si>
  <si>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</si>
  <si>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</si>
  <si>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</si>
  <si>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</si>
  <si>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</si>
  <si>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</si>
  <si>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</si>
  <si>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</si>
  <si>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</si>
  <si>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</si>
  <si>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</si>
  <si>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</si>
  <si>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</si>
  <si>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</si>
  <si>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</si>
  <si>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</si>
  <si>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</si>
  <si>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</si>
  <si>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</si>
  <si>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</si>
  <si>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</si>
  <si>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</si>
  <si>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</si>
  <si>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</si>
  <si>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</si>
  <si>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</si>
  <si>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</si>
  <si>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</si>
  <si>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</si>
  <si>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</si>
  <si>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</si>
  <si>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</si>
  <si>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</si>
  <si>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</si>
  <si>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</si>
  <si>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</si>
  <si>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</si>
  <si>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</si>
  <si>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</si>
  <si>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</si>
  <si>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</si>
  <si>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</si>
  <si>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</si>
  <si>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</si>
  <si>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</si>
  <si>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</si>
  <si>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</si>
  <si>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</si>
  <si>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</si>
  <si>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</si>
  <si>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</si>
  <si>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</si>
  <si>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</si>
  <si>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</si>
  <si>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</si>
  <si>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</si>
  <si>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</si>
  <si>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</si>
  <si>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</si>
  <si>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</si>
  <si>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</si>
  <si>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</si>
  <si>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</si>
  <si>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</si>
  <si>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</si>
  <si>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</si>
  <si>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</si>
  <si>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</si>
  <si>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</si>
  <si>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</si>
  <si>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</si>
  <si>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</si>
  <si>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</si>
  <si>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</si>
  <si>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</si>
  <si>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</si>
  <si>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</si>
  <si>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</si>
  <si>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</si>
  <si>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</si>
  <si>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</si>
  <si>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</si>
  <si>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</si>
  <si>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</si>
  <si>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</si>
  <si>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</si>
  <si>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</si>
  <si>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</si>
  <si>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</si>
  <si>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</si>
  <si>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</si>
  <si>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</si>
  <si>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</si>
  <si>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</si>
  <si>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</si>
  <si>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</si>
  <si>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</si>
  <si>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</si>
  <si>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</si>
  <si>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</si>
  <si>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</si>
  <si>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</si>
  <si>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</si>
  <si>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</si>
  <si>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</si>
  <si>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</si>
  <si>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</si>
  <si>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</si>
  <si>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</si>
  <si>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</si>
  <si>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</si>
  <si>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</si>
  <si>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</si>
  <si>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</si>
  <si>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</si>
  <si>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</si>
  <si>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</si>
  <si>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</si>
  <si>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</si>
  <si>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</si>
  <si>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</si>
  <si>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</si>
  <si>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</si>
  <si>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</si>
  <si>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</si>
  <si>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</si>
  <si>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</si>
  <si>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</si>
  <si>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</si>
  <si>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</si>
  <si>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</si>
  <si>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</si>
  <si>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</si>
  <si>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</si>
  <si>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</si>
  <si>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</si>
  <si>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</si>
  <si>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</si>
  <si>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</si>
  <si>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</si>
  <si>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</si>
  <si>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</si>
  <si>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</si>
  <si>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</si>
  <si>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</si>
  <si>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</si>
  <si>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</si>
  <si>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</si>
  <si>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</si>
  <si>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</si>
  <si>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</si>
  <si>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</si>
  <si>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</si>
  <si>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</si>
  <si>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</si>
  <si>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</si>
  <si>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</si>
  <si>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</si>
  <si>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</si>
  <si>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</si>
  <si>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</si>
  <si>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</si>
  <si>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</si>
  <si>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</si>
  <si>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</si>
  <si>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</si>
  <si>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</si>
  <si>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</si>
  <si>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</si>
  <si>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</si>
  <si>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</si>
  <si>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</si>
  <si>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</si>
  <si>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</si>
  <si>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</si>
  <si>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</si>
  <si>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</si>
  <si>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</si>
  <si>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</si>
  <si>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</si>
  <si>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</si>
  <si>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</si>
  <si>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</si>
  <si>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</si>
  <si>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</si>
  <si>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</si>
  <si>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</si>
  <si>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</si>
  <si>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</si>
  <si>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</si>
  <si>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</si>
  <si>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</si>
  <si>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</si>
  <si>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</si>
  <si>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</si>
  <si>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</si>
  <si>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</si>
  <si>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</si>
  <si>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</si>
  <si>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</si>
  <si>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</si>
  <si>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</si>
  <si>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</si>
  <si>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</si>
  <si>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</si>
  <si>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</si>
  <si>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</si>
  <si>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</si>
  <si>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</si>
  <si>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</si>
  <si>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</si>
  <si>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</si>
  <si>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</si>
  <si>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</si>
  <si>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</si>
  <si>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</si>
  <si>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</si>
  <si>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</si>
  <si>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</si>
  <si>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</si>
  <si>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</si>
  <si>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</si>
  <si>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</si>
  <si>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</si>
  <si>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</si>
  <si>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</si>
  <si>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</si>
  <si>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</si>
  <si>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</si>
  <si>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</si>
  <si>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</si>
  <si>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</si>
  <si>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</si>
  <si>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</si>
  <si>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</si>
  <si>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</si>
  <si>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</si>
  <si>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</si>
  <si>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</si>
  <si>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</si>
  <si>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</si>
  <si>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</si>
  <si>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</si>
  <si>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</si>
  <si>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</si>
  <si>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</si>
  <si>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</si>
  <si>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</si>
  <si>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</si>
  <si>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</si>
  <si>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</si>
  <si>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</si>
  <si>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</si>
  <si>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</si>
  <si>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</si>
  <si>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</si>
  <si>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</si>
  <si>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</si>
  <si>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</si>
  <si>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</si>
  <si>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</si>
  <si>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</si>
  <si>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</si>
  <si>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</si>
  <si>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</si>
  <si>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</si>
  <si>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</si>
  <si>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</si>
  <si>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</si>
  <si>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</si>
  <si>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</si>
  <si>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</si>
  <si>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</si>
  <si>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</si>
  <si>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</si>
  <si>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</si>
  <si>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</si>
  <si>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</si>
  <si>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</si>
  <si>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</si>
  <si>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</si>
  <si>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</si>
  <si>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</si>
  <si>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</si>
  <si>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</si>
  <si>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</si>
  <si>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</si>
  <si>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</si>
  <si>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</si>
  <si>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</si>
  <si>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</si>
  <si>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</si>
  <si>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</si>
  <si>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</si>
  <si>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</si>
  <si>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</si>
  <si>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</si>
  <si>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</si>
  <si>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</si>
  <si>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</si>
  <si>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</si>
  <si>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</si>
  <si>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</si>
  <si>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</si>
  <si>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</si>
  <si>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</si>
  <si>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</si>
  <si>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</si>
  <si>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</si>
  <si>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</si>
  <si>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</si>
  <si>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</si>
  <si>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</si>
  <si>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</si>
  <si>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</si>
  <si>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</si>
  <si>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</si>
  <si>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</si>
  <si>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</si>
  <si>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</si>
  <si>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</si>
  <si>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</si>
  <si>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</si>
  <si>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</si>
  <si>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</si>
  <si>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</si>
  <si>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</si>
  <si>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</si>
  <si>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</si>
  <si>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</si>
  <si>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</si>
  <si>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</si>
  <si>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</si>
  <si>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</si>
  <si>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</si>
  <si>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</si>
  <si>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</si>
  <si>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</si>
  <si>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</si>
  <si>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</si>
  <si>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</si>
  <si>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</si>
  <si>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</si>
  <si>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</si>
  <si>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</si>
  <si>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</si>
  <si>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</si>
  <si>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</si>
  <si>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</si>
  <si>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</si>
  <si>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</si>
  <si>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</si>
  <si>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</si>
  <si>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</si>
  <si>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</si>
  <si>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</si>
  <si>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</si>
  <si>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</si>
  <si>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</si>
  <si>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</si>
  <si>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</si>
  <si>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</si>
  <si>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</si>
  <si>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</si>
  <si>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</si>
  <si>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</si>
  <si>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</si>
  <si>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</si>
  <si>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</si>
  <si>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</si>
  <si>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</si>
  <si>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</si>
  <si>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</si>
  <si>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</si>
  <si>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</si>
  <si>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</si>
  <si>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</si>
  <si>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</si>
  <si>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</si>
  <si>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</si>
  <si>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</si>
  <si>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</si>
  <si>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</si>
  <si>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</si>
  <si>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</si>
  <si>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</si>
  <si>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</si>
  <si>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</si>
  <si>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</si>
  <si>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</si>
  <si>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</si>
  <si>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</si>
  <si>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</si>
  <si>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</si>
  <si>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</si>
  <si>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</si>
  <si>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</si>
  <si>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</si>
  <si>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</si>
  <si>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</si>
  <si>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</si>
  <si>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</si>
  <si>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</si>
  <si>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</si>
  <si>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</si>
  <si>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</si>
  <si>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</si>
  <si>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</si>
  <si>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</si>
  <si>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</si>
  <si>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</si>
  <si>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</si>
  <si>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</si>
  <si>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</si>
  <si>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</si>
  <si>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</si>
  <si>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</si>
  <si>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</si>
  <si>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</si>
  <si>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</si>
  <si>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</si>
  <si>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</si>
  <si>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</si>
  <si>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</si>
  <si>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</si>
  <si>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</si>
  <si>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</si>
  <si>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</si>
  <si>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</si>
  <si>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</si>
  <si>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</si>
  <si>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</si>
  <si>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</si>
  <si>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</si>
  <si>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</si>
  <si>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</si>
  <si>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</si>
  <si>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</si>
  <si>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</si>
  <si>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</si>
  <si>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</si>
  <si>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</si>
  <si>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</si>
  <si>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</si>
  <si>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</si>
  <si>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</si>
  <si>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</si>
  <si>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</si>
  <si>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</si>
  <si>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</si>
  <si>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</si>
  <si>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</si>
  <si>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</si>
  <si>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</si>
  <si>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</si>
  <si>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</si>
  <si>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</si>
  <si>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</si>
  <si>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</si>
  <si>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</si>
  <si>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</si>
  <si>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</si>
  <si>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</si>
  <si>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</si>
  <si>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</si>
  <si>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</si>
  <si>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</si>
  <si>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</si>
  <si>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</si>
  <si>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</si>
  <si>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</si>
  <si>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</si>
  <si>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</si>
  <si>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</si>
  <si>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</si>
  <si>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</si>
  <si>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</si>
  <si>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</si>
  <si>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</si>
  <si>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</si>
  <si>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</si>
  <si>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</si>
  <si>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</si>
  <si>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</si>
  <si>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</si>
  <si>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</si>
  <si>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</si>
  <si>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</si>
  <si>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</si>
  <si>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</si>
  <si>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</si>
  <si>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</si>
  <si>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</si>
  <si>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</si>
  <si>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</si>
  <si>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</si>
  <si>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</si>
  <si>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</si>
  <si>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</si>
  <si>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</si>
  <si>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</si>
  <si>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</si>
  <si>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</si>
  <si>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</si>
  <si>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</si>
  <si>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</si>
  <si>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</si>
  <si>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</si>
  <si>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</si>
  <si>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</si>
  <si>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</si>
  <si>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</si>
  <si>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</si>
  <si>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</si>
  <si>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</si>
  <si>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</si>
  <si>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</si>
  <si>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</si>
  <si>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</si>
  <si>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</si>
  <si>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</si>
  <si>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</si>
  <si>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</si>
  <si>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</si>
  <si>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</si>
  <si>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</si>
  <si>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</si>
  <si>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</si>
  <si>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</si>
  <si>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</si>
  <si>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</si>
  <si>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</si>
  <si>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</si>
  <si>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</si>
  <si>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</si>
  <si>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</si>
  <si>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</si>
  <si>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</si>
  <si>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</si>
  <si>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</si>
  <si>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</si>
  <si>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</si>
  <si>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</si>
  <si>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</si>
  <si>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</si>
  <si>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</si>
  <si>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</si>
  <si>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</si>
  <si>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</si>
  <si>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</si>
  <si>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</si>
  <si>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</si>
  <si>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</si>
  <si>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</si>
  <si>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</si>
  <si>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</si>
  <si>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</si>
  <si>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</si>
  <si>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</si>
  <si>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</si>
  <si>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</si>
  <si>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</si>
  <si>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</si>
  <si>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</si>
  <si>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</si>
  <si>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</si>
  <si>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</si>
  <si>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</si>
  <si>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</si>
  <si>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</si>
  <si>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</si>
  <si>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</si>
  <si>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</si>
  <si>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</si>
  <si>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</si>
  <si>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</si>
  <si>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</si>
  <si>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</si>
  <si>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</si>
  <si>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</si>
  <si>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</si>
  <si>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</si>
  <si>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</si>
  <si>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</si>
  <si>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</si>
  <si>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</si>
  <si>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</si>
  <si>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</si>
  <si>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</si>
  <si>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</si>
  <si>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</si>
  <si>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</si>
  <si>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</si>
  <si>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</si>
  <si>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</si>
  <si>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</si>
  <si>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</si>
  <si>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</si>
  <si>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</si>
  <si>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</si>
  <si>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</si>
  <si>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</si>
  <si>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</si>
  <si>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</si>
  <si>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</si>
  <si>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</si>
  <si>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</si>
  <si>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</si>
  <si>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</si>
  <si>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</si>
  <si>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</si>
  <si>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</si>
  <si>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</si>
  <si>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</si>
  <si>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</si>
  <si>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</si>
  <si>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</si>
  <si>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</si>
  <si>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</si>
  <si>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</si>
  <si>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</si>
  <si>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</si>
  <si>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</si>
  <si>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</si>
  <si>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</si>
  <si>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</si>
  <si>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</si>
  <si>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</si>
  <si>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</si>
  <si>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</si>
  <si>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</si>
  <si>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</si>
  <si>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</si>
  <si>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</si>
  <si>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</si>
  <si>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</si>
  <si>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</si>
  <si>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</si>
  <si>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</si>
  <si>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</si>
  <si>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</si>
  <si>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</si>
  <si>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</si>
  <si>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</si>
  <si>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</si>
  <si>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</si>
  <si>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</si>
  <si>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</si>
  <si>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</si>
  <si>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</si>
  <si>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</si>
  <si>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</si>
  <si>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</si>
  <si>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</si>
  <si>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</si>
  <si>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</si>
  <si>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</si>
  <si>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</si>
  <si>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</si>
  <si>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</si>
  <si>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</si>
  <si>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</si>
  <si>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</si>
  <si>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</si>
  <si>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</si>
  <si>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</si>
  <si>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</si>
  <si>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</si>
  <si>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</si>
  <si>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</si>
  <si>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</si>
  <si>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</si>
  <si>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</si>
  <si>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</si>
  <si>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</si>
  <si>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</si>
  <si>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</si>
  <si>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</si>
  <si>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</si>
  <si>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</si>
  <si>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</si>
  <si>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</si>
  <si>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</si>
  <si>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</si>
  <si>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</si>
  <si>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</si>
  <si>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</si>
  <si>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</si>
  <si>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</si>
  <si>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</si>
  <si>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</si>
  <si>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</si>
  <si>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</si>
  <si>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</si>
  <si>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</si>
  <si>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</si>
  <si>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</si>
  <si>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</si>
  <si>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</si>
  <si>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</si>
  <si>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</si>
  <si>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</si>
  <si>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</si>
  <si>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</si>
  <si>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</si>
  <si>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</si>
  <si>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</si>
  <si>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</si>
  <si>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</si>
  <si>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</si>
  <si>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</si>
  <si>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</si>
  <si>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</si>
  <si>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</si>
  <si>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</si>
  <si>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</si>
  <si>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</si>
  <si>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</si>
  <si>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</si>
  <si>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</si>
  <si>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</si>
  <si>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</si>
  <si>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</si>
  <si>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</si>
  <si>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</si>
  <si>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</si>
  <si>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</si>
  <si>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</si>
  <si>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</si>
  <si>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</si>
  <si>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</si>
  <si>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</si>
  <si>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</si>
  <si>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</si>
  <si>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</si>
  <si>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</si>
  <si>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</si>
  <si>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</si>
  <si>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</si>
  <si>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</si>
  <si>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</si>
  <si>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</si>
  <si>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</si>
  <si>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</si>
  <si>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</si>
  <si>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</si>
  <si>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</si>
  <si>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</si>
  <si>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</si>
  <si>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</si>
  <si>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</si>
  <si>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</si>
  <si>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</si>
  <si>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</si>
  <si>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</si>
  <si>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</si>
  <si>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</si>
  <si>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</si>
  <si>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</si>
  <si>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</si>
  <si>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</si>
  <si>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</si>
  <si>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</si>
  <si>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</si>
  <si>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</si>
  <si>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</si>
  <si>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</si>
  <si>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</si>
  <si>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</si>
  <si>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</si>
  <si>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</si>
  <si>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</si>
  <si>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</si>
  <si>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</si>
  <si>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</si>
  <si>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</si>
  <si>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</si>
  <si>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</si>
  <si>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</si>
  <si>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</si>
  <si>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</si>
  <si>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</si>
  <si>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</si>
  <si>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</si>
  <si>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</si>
  <si>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</si>
  <si>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</si>
  <si>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</si>
  <si>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</si>
  <si>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</si>
  <si>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</si>
  <si>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</si>
  <si>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</si>
  <si>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</si>
  <si>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</si>
  <si>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</si>
  <si>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</si>
  <si>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</si>
  <si>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</si>
  <si>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</si>
  <si>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</si>
  <si>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</si>
  <si>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</si>
  <si>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</si>
  <si>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</si>
  <si>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</si>
  <si>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</si>
  <si>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</si>
  <si>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</si>
  <si>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</si>
  <si>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</si>
  <si>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</si>
  <si>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</si>
  <si>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</si>
  <si>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</si>
  <si>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</si>
  <si>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</si>
  <si>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</si>
  <si>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</si>
  <si>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</si>
  <si>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</si>
  <si>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</si>
  <si>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</si>
  <si>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</si>
  <si>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</si>
  <si>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</si>
  <si>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</si>
  <si>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</si>
  <si>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</si>
  <si>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</si>
  <si>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</si>
  <si>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</si>
  <si>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</si>
  <si>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</si>
  <si>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</si>
  <si>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</si>
  <si>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</si>
  <si>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</si>
  <si>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</si>
  <si>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</si>
  <si>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</si>
  <si>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</si>
  <si>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</si>
  <si>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</si>
  <si>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</si>
  <si>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</si>
  <si>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</si>
  <si>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</si>
  <si>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</si>
  <si>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</si>
  <si>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</si>
  <si>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</si>
  <si>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</si>
  <si>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</si>
  <si>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</si>
  <si>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</si>
  <si>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</si>
  <si>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</si>
  <si>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</si>
  <si>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</si>
  <si>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</si>
  <si>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</si>
  <si>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</si>
  <si>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</si>
  <si>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</si>
  <si>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</si>
  <si>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</si>
  <si>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</si>
  <si>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</si>
  <si>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</si>
  <si>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</si>
  <si>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</si>
  <si>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</si>
  <si>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</si>
  <si>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</si>
  <si>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</si>
  <si>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</si>
  <si>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</si>
  <si>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</si>
  <si>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</si>
  <si>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</si>
  <si>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</si>
  <si>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</si>
  <si>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</si>
  <si>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</si>
  <si>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</si>
  <si>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</si>
  <si>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</si>
  <si>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</si>
  <si>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</si>
  <si>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</si>
  <si>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</si>
  <si>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</si>
  <si>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</si>
  <si>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</si>
  <si>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</si>
  <si>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</si>
  <si>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</si>
  <si>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</si>
  <si>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</si>
  <si>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</si>
  <si>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</si>
  <si>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</si>
  <si>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</si>
  <si>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</si>
  <si>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</si>
  <si>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</si>
  <si>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</si>
  <si>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</si>
  <si>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</si>
  <si>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</si>
  <si>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</si>
  <si>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</si>
  <si>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</si>
  <si>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</si>
  <si>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</si>
  <si>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</si>
  <si>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</si>
  <si>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</si>
  <si>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</si>
  <si>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</si>
  <si>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</si>
  <si>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</si>
  <si>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</si>
  <si>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</si>
  <si>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</si>
  <si>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</si>
  <si>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</si>
  <si>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</si>
  <si>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</si>
  <si>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</si>
  <si>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</si>
  <si>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</si>
  <si>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</si>
  <si>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</si>
  <si>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</si>
  <si>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</si>
  <si>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</si>
  <si>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</si>
  <si>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</si>
  <si>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</si>
  <si>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</si>
  <si>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</si>
  <si>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</si>
  <si>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</si>
  <si>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</si>
  <si>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</si>
  <si>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</si>
  <si>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</si>
  <si>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</si>
  <si>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</si>
  <si>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</si>
  <si>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</si>
  <si>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</si>
  <si>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</si>
  <si>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</si>
  <si>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</si>
  <si>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</si>
  <si>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</si>
  <si>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</si>
  <si>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</si>
  <si>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</si>
  <si>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</si>
  <si>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</si>
  <si>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</si>
  <si>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</si>
  <si>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</si>
  <si>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</si>
  <si>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</si>
  <si>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</si>
  <si>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</si>
  <si>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</si>
  <si>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</si>
  <si>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</si>
  <si>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</si>
  <si>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</si>
  <si>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</si>
  <si>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</si>
  <si>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</si>
  <si>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</si>
  <si>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</si>
  <si>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</si>
  <si>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</si>
  <si>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</si>
  <si>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</si>
  <si>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</si>
  <si>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</si>
  <si>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</si>
  <si>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</si>
  <si>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</si>
  <si>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</si>
  <si>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</si>
  <si>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</si>
  <si>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</si>
  <si>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</si>
  <si>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</si>
  <si>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</si>
  <si>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</si>
  <si>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</si>
  <si>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</si>
  <si>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</si>
  <si>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</si>
  <si>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</si>
  <si>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</si>
  <si>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</si>
  <si>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</si>
  <si>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</si>
  <si>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</si>
  <si>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</si>
  <si>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</si>
  <si>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</si>
  <si>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</si>
  <si>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</si>
  <si>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</si>
  <si>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</si>
  <si>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</si>
  <si>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</si>
  <si>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</si>
  <si>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</si>
  <si>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</si>
  <si>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</si>
  <si>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</si>
  <si>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</si>
  <si>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</si>
  <si>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</si>
  <si>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</si>
  <si>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</si>
  <si>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</si>
  <si>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</si>
  <si>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</si>
  <si>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</si>
  <si>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</si>
  <si>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</si>
  <si>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</si>
  <si>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</si>
  <si>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</si>
  <si>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</si>
  <si>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</si>
  <si>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</si>
  <si>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</si>
  <si>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</si>
  <si>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</si>
  <si>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</si>
  <si>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</si>
  <si>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</si>
  <si>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</si>
  <si>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</si>
  <si>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</si>
  <si>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</si>
  <si>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</si>
  <si>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</si>
  <si>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</si>
  <si>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</si>
  <si>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</si>
  <si>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</si>
  <si>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</si>
  <si>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</si>
  <si>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</si>
  <si>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</si>
  <si>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</si>
  <si>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</si>
  <si>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</si>
  <si>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</si>
  <si>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</si>
  <si>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</si>
  <si>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</si>
  <si>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</si>
  <si>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</si>
  <si>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</si>
  <si>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</si>
  <si>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</si>
  <si>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</si>
  <si>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</si>
  <si>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</si>
  <si>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</si>
  <si>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</si>
  <si>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</si>
  <si>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</si>
  <si>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</si>
  <si>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</si>
  <si>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</si>
  <si>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</si>
  <si>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</si>
  <si>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</si>
  <si>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</si>
  <si>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</si>
  <si>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</si>
  <si>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</si>
  <si>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</si>
  <si>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</si>
  <si>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</si>
  <si>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</si>
  <si>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</si>
  <si>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</si>
  <si>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</si>
  <si>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</si>
  <si>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</si>
  <si>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</si>
  <si>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</si>
  <si>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</si>
  <si>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</si>
  <si>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</si>
  <si>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</si>
  <si>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</si>
  <si>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</si>
  <si>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</si>
  <si>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</si>
  <si>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</si>
  <si>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</si>
  <si>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</si>
  <si>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</si>
  <si>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</si>
  <si>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</si>
  <si>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</si>
  <si>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</si>
  <si>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</si>
  <si>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</si>
  <si>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</si>
  <si>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</si>
  <si>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</si>
  <si>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</si>
  <si>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</si>
  <si>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</si>
  <si>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</si>
  <si>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</si>
  <si>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</si>
  <si>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</si>
  <si>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</si>
  <si>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</si>
  <si>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</si>
  <si>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</si>
  <si>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</si>
  <si>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</si>
  <si>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</si>
  <si>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</si>
  <si>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</si>
  <si>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</si>
  <si>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</si>
  <si>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</si>
  <si>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</si>
  <si>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</si>
  <si>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</si>
  <si>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</si>
  <si>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</si>
  <si>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</si>
  <si>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</si>
  <si>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</si>
  <si>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</si>
  <si>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</si>
  <si>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</si>
  <si>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</si>
  <si>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</si>
  <si>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</si>
  <si>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</si>
  <si>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</si>
  <si>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</si>
  <si>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</si>
  <si>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</si>
  <si>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</si>
  <si>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</si>
  <si>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</si>
  <si>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</si>
  <si>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</si>
  <si>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</si>
  <si>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</si>
  <si>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</si>
  <si>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</si>
  <si>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</si>
  <si>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</si>
  <si>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</si>
  <si>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</si>
  <si>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</si>
  <si>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</si>
  <si>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</si>
  <si>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</si>
  <si>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</si>
  <si>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</si>
  <si>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</si>
  <si>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</si>
  <si>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</si>
  <si>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</si>
  <si>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</si>
  <si>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</si>
  <si>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</si>
  <si>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</si>
  <si>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</si>
  <si>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</si>
  <si>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</si>
  <si>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</si>
  <si>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</si>
  <si>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</si>
  <si>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</si>
  <si>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</si>
  <si>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</si>
  <si>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</si>
  <si>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</si>
  <si>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</si>
  <si>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</si>
  <si>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</si>
  <si>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</si>
  <si>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</si>
  <si>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</si>
  <si>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</si>
  <si>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</si>
  <si>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</si>
  <si>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</si>
  <si>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</si>
  <si>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</si>
  <si>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</si>
  <si>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</si>
  <si>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</si>
  <si>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</si>
  <si>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</si>
  <si>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</si>
  <si>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</si>
  <si>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</si>
  <si>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</si>
  <si>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</si>
  <si>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</si>
  <si>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</si>
  <si>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</si>
  <si>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</si>
  <si>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</si>
  <si>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</si>
  <si>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</si>
  <si>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</si>
  <si>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</si>
  <si>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</si>
  <si>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</si>
  <si>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</si>
  <si>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</si>
  <si>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</si>
  <si>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</si>
  <si>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</si>
  <si>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</si>
  <si>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</si>
  <si>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</si>
  <si>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</si>
  <si>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</si>
  <si>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</si>
  <si>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</si>
  <si>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</si>
  <si>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</si>
  <si>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</si>
  <si>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</si>
  <si>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</si>
  <si>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</si>
  <si>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</si>
  <si>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</si>
  <si>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</si>
  <si>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</si>
  <si>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</si>
  <si>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</si>
  <si>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</si>
  <si>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</si>
  <si>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</si>
  <si>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</si>
  <si>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</si>
  <si>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</si>
  <si>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</si>
  <si>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</si>
  <si>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</si>
  <si>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</si>
  <si>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</si>
  <si>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</si>
  <si>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</si>
  <si>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</si>
  <si>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</si>
  <si>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</si>
  <si>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</si>
  <si>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</si>
  <si>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</si>
  <si>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</si>
  <si>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</si>
  <si>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</si>
  <si>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</si>
  <si>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</si>
  <si>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</si>
  <si>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</si>
  <si>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</si>
  <si>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</si>
  <si>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</si>
  <si>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</si>
  <si>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</si>
  <si>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</si>
  <si>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</si>
  <si>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</si>
  <si>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</si>
  <si>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</si>
  <si>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</si>
  <si>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</si>
  <si>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</si>
  <si>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</si>
  <si>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</si>
  <si>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</si>
  <si>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</si>
  <si>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</si>
  <si>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</si>
  <si>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</si>
  <si>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</si>
  <si>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</si>
  <si>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</si>
  <si>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</si>
  <si>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</si>
  <si>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</si>
  <si>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</si>
  <si>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</si>
  <si>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</si>
  <si>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</si>
  <si>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</si>
  <si>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</si>
  <si>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</si>
  <si>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</si>
  <si>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</si>
  <si>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</si>
  <si>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</si>
  <si>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</si>
  <si>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</si>
  <si>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</si>
  <si>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</si>
  <si>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</si>
  <si>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</si>
  <si>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</si>
  <si>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</si>
  <si>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</si>
  <si>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</si>
  <si>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</si>
  <si>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</si>
  <si>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</si>
  <si>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</si>
  <si>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</si>
  <si>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</si>
  <si>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</si>
  <si>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</si>
  <si>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</si>
  <si>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</si>
  <si>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</si>
  <si>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</si>
  <si>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</si>
  <si>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</si>
  <si>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</si>
  <si>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</si>
  <si>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</si>
  <si>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</si>
  <si>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</si>
  <si>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</si>
  <si>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</si>
  <si>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</si>
  <si>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</si>
  <si>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</si>
  <si>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</si>
  <si>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</si>
  <si>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</si>
  <si>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</si>
  <si>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</si>
  <si>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</si>
  <si>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</si>
  <si>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</si>
  <si>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</si>
  <si>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</si>
  <si>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</si>
  <si>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</si>
  <si>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</si>
  <si>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</si>
  <si>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</si>
  <si>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</si>
  <si>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</si>
  <si>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</si>
  <si>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</si>
  <si>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</si>
  <si>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</si>
  <si>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</si>
  <si>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</si>
  <si>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</si>
  <si>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</si>
  <si>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</si>
  <si>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</si>
  <si>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</si>
  <si>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</si>
  <si>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</si>
  <si>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</si>
  <si>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</si>
  <si>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</si>
  <si>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</si>
  <si>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</si>
  <si>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</si>
  <si>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</si>
  <si>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</si>
  <si>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</si>
  <si>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</si>
  <si>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</si>
  <si>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</si>
  <si>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</si>
  <si>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</si>
  <si>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</si>
  <si>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</si>
  <si>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</si>
  <si>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</si>
  <si>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</si>
  <si>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</si>
  <si>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</si>
  <si>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</si>
  <si>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</si>
  <si>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</si>
  <si>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</si>
  <si>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</si>
  <si>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</si>
  <si>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</si>
  <si>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</si>
  <si>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</si>
  <si>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</si>
  <si>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</si>
  <si>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</si>
  <si>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</si>
  <si>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</si>
  <si>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</si>
  <si>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</si>
  <si>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</si>
  <si>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</si>
  <si>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</si>
  <si>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</si>
  <si>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</si>
  <si>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</si>
  <si>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</si>
  <si>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</si>
  <si>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</si>
  <si>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</si>
  <si>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</si>
  <si>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</si>
  <si>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</si>
  <si>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</si>
  <si>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</si>
  <si>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</si>
  <si>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</si>
  <si>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</si>
  <si>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</si>
  <si>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</si>
  <si>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</si>
  <si>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</si>
  <si>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</si>
  <si>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</si>
  <si>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</si>
  <si>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</si>
  <si>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</si>
  <si>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</si>
  <si>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</si>
  <si>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</si>
  <si>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</si>
  <si>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</si>
  <si>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</si>
  <si>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</si>
  <si>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</si>
  <si>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</si>
  <si>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</si>
  <si>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</si>
  <si>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</si>
  <si>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</si>
  <si>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</si>
  <si>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</si>
  <si>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</si>
  <si>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</si>
  <si>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</si>
  <si>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</si>
  <si>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</si>
  <si>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</si>
  <si>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</si>
  <si>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</si>
  <si>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</si>
  <si>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</si>
  <si>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</si>
  <si>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</si>
  <si>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</si>
  <si>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</si>
  <si>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</si>
  <si>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</si>
  <si>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</si>
  <si>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</si>
  <si>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</si>
  <si>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</si>
  <si>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</si>
  <si>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</si>
  <si>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</si>
  <si>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</si>
  <si>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</si>
  <si>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</si>
  <si>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</si>
  <si>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</si>
  <si>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</si>
  <si>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</si>
  <si>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</si>
  <si>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</si>
  <si>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</si>
  <si>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</si>
  <si>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</si>
  <si>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</si>
  <si>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</si>
  <si>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</si>
  <si>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</si>
  <si>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</si>
  <si>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</si>
  <si>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</si>
  <si>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</si>
  <si>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</si>
  <si>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</si>
  <si>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</si>
  <si>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</si>
  <si>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</si>
  <si>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</si>
  <si>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</si>
  <si>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</si>
  <si>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</si>
  <si>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</si>
  <si>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</si>
  <si>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</si>
  <si>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</si>
  <si>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</si>
  <si>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</si>
  <si>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</si>
  <si>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</si>
  <si>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</si>
  <si>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</si>
  <si>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</si>
  <si>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</si>
  <si>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</si>
  <si>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</si>
  <si>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</si>
  <si>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</si>
  <si>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</si>
  <si>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</si>
  <si>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</si>
  <si>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</si>
  <si>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</si>
  <si>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</si>
  <si>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</si>
  <si>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</si>
  <si>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</si>
  <si>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</si>
  <si>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</si>
  <si>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</si>
  <si>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</si>
  <si>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</si>
  <si>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</si>
  <si>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</si>
  <si>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</si>
  <si>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</si>
  <si>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</si>
  <si>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</si>
  <si>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</si>
  <si>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</si>
  <si>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</si>
  <si>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</si>
  <si>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</si>
  <si>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</si>
  <si>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</si>
  <si>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</si>
  <si>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</si>
  <si>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</si>
  <si>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</si>
  <si>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</si>
  <si>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</si>
  <si>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</si>
  <si>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</si>
  <si>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</si>
  <si>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</si>
  <si>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</si>
  <si>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</si>
  <si>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</si>
  <si>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</si>
  <si>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</si>
  <si>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</si>
  <si>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</si>
  <si>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</si>
  <si>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</si>
  <si>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</si>
  <si>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</si>
  <si>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</si>
  <si>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</si>
  <si>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</si>
  <si>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</si>
  <si>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</si>
  <si>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</si>
  <si>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</si>
  <si>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</si>
  <si>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</si>
  <si>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</si>
  <si>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</si>
  <si>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</si>
  <si>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</si>
  <si>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</si>
  <si>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</si>
  <si>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</si>
  <si>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</si>
  <si>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</si>
  <si>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</si>
  <si>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</si>
  <si>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</si>
  <si>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</si>
  <si>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</si>
  <si>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</si>
  <si>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</si>
  <si>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</si>
  <si>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</si>
  <si>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</si>
  <si>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</si>
  <si>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</si>
  <si>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</si>
  <si>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</si>
  <si>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</si>
  <si>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</si>
  <si>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</si>
  <si>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</si>
  <si>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</si>
  <si>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</si>
  <si>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</si>
  <si>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</si>
  <si>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</si>
  <si>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</si>
  <si>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</si>
  <si>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</si>
  <si>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</si>
  <si>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</si>
  <si>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</si>
  <si>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</si>
  <si>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</si>
  <si>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</si>
  <si>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</si>
  <si>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</si>
  <si>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</si>
  <si>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</si>
  <si>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</si>
  <si>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</si>
  <si>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</si>
  <si>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</si>
  <si>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</si>
  <si>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</si>
  <si>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</si>
  <si>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</si>
  <si>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</si>
  <si>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</si>
  <si>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</si>
  <si>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</si>
  <si>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</si>
  <si>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</si>
  <si>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</si>
  <si>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</si>
  <si>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</si>
  <si>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</si>
  <si>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</si>
  <si>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</si>
  <si>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</si>
  <si>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</si>
  <si>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</si>
  <si>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</si>
  <si>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</si>
  <si>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</si>
  <si>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</si>
  <si>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</si>
  <si>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</si>
  <si>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</si>
  <si>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</si>
  <si>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</si>
  <si>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</si>
  <si>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</si>
  <si>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</si>
  <si>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</si>
  <si>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</si>
  <si>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</si>
  <si>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</si>
  <si>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</si>
  <si>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</si>
  <si>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</si>
  <si>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</si>
  <si>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</si>
  <si>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</si>
  <si>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</si>
  <si>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</si>
  <si>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</si>
  <si>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</si>
  <si>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</si>
  <si>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</si>
  <si>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</si>
  <si>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</si>
  <si>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</si>
  <si>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</si>
  <si>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</si>
  <si>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</si>
  <si>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</si>
  <si>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</si>
  <si>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</si>
  <si>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</si>
  <si>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</si>
  <si>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</si>
  <si>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</si>
  <si>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</si>
  <si>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</si>
  <si>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</si>
  <si>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</si>
  <si>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</si>
  <si>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</si>
  <si>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</si>
  <si>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</si>
  <si>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</si>
  <si>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</si>
  <si>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</si>
  <si>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</si>
  <si>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</si>
  <si>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</si>
  <si>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</si>
  <si>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</si>
  <si>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</si>
  <si>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</si>
  <si>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</si>
  <si>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</si>
  <si>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</si>
  <si>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</si>
  <si>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</si>
  <si>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</si>
  <si>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</si>
  <si>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</si>
  <si>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</si>
  <si>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</si>
  <si>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</si>
  <si>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</si>
  <si>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</si>
  <si>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</si>
  <si>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</si>
  <si>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</si>
  <si>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</si>
  <si>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</si>
  <si>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</si>
  <si>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</si>
  <si>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</si>
  <si>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</si>
  <si>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</si>
  <si>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</si>
  <si>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</si>
  <si>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</si>
  <si>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</si>
  <si>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</si>
  <si>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</si>
  <si>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</si>
  <si>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</si>
  <si>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</si>
  <si>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</si>
  <si>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</si>
  <si>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</si>
  <si>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</si>
  <si>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</si>
  <si>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</si>
  <si>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</si>
  <si>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</si>
  <si>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</si>
  <si>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</si>
  <si>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</si>
  <si>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</si>
  <si>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</si>
  <si>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</si>
  <si>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</si>
  <si>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</si>
  <si>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</si>
  <si>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</si>
  <si>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</si>
  <si>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</si>
  <si>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</si>
  <si>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</si>
  <si>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</si>
  <si>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</si>
  <si>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</si>
  <si>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</si>
  <si>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</si>
  <si>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</si>
  <si>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</si>
  <si>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</si>
  <si>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</si>
  <si>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</si>
  <si>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</si>
  <si>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</si>
  <si>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</si>
  <si>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</si>
  <si>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</si>
  <si>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</si>
  <si>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</si>
  <si>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</si>
  <si>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</si>
  <si>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</si>
  <si>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</si>
  <si>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</si>
  <si>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</si>
  <si>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</si>
  <si>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</si>
  <si>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</si>
  <si>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</si>
  <si>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</si>
  <si>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</si>
  <si>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</si>
  <si>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</si>
  <si>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</si>
  <si>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</si>
  <si>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</si>
  <si>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</si>
  <si>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</si>
  <si>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</si>
  <si>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</si>
  <si>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</si>
  <si>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</si>
  <si>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</si>
  <si>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</si>
  <si>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</si>
  <si>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</si>
  <si>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</si>
  <si>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</si>
  <si>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</si>
  <si>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</si>
  <si>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</si>
  <si>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</si>
  <si>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</si>
  <si>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</si>
  <si>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</si>
  <si>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</si>
  <si>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</si>
  <si>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</si>
  <si>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</si>
  <si>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</si>
  <si>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</si>
  <si>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</si>
  <si>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</si>
  <si>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</si>
  <si>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</si>
  <si>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</si>
  <si>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</si>
  <si>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</si>
  <si>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</si>
  <si>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</si>
  <si>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</si>
  <si>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</si>
  <si>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</si>
  <si>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</si>
  <si>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</si>
  <si>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</si>
  <si>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</si>
  <si>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</si>
  <si>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</si>
  <si>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</si>
  <si>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</si>
  <si>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</si>
  <si>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</si>
  <si>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</si>
  <si>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</si>
  <si>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</si>
  <si>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</si>
  <si>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</si>
  <si>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</si>
  <si>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</si>
  <si>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</si>
  <si>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</si>
  <si>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</si>
  <si>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</si>
  <si>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</si>
  <si>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</si>
  <si>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</si>
  <si>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</si>
  <si>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</si>
  <si>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</si>
  <si>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</si>
  <si>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</si>
  <si>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</si>
  <si>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</si>
  <si>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</si>
  <si>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</si>
  <si>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</si>
  <si>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</si>
  <si>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</si>
  <si>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</si>
  <si>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</si>
  <si>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</si>
  <si>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</si>
  <si>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</si>
  <si>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</si>
  <si>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</si>
  <si>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</si>
  <si>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</si>
  <si>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</si>
  <si>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</si>
  <si>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</si>
  <si>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</si>
  <si>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</si>
  <si>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</si>
  <si>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</si>
  <si>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</si>
  <si>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</si>
  <si>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</si>
  <si>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</si>
  <si>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</si>
  <si>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</si>
  <si>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</si>
  <si>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</si>
  <si>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</si>
  <si>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</si>
  <si>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</si>
  <si>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</si>
  <si>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</si>
  <si>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</si>
  <si>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</si>
  <si>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</si>
  <si>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</si>
  <si>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</si>
  <si>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</si>
  <si>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</si>
  <si>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</si>
  <si>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</si>
  <si>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</si>
  <si>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</si>
  <si>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</si>
  <si>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</si>
  <si>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</si>
  <si>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</si>
  <si>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</si>
  <si>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</si>
  <si>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</si>
  <si>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</si>
  <si>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</si>
  <si>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</si>
  <si>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</si>
  <si>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</si>
  <si>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</si>
  <si>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</si>
  <si>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</si>
  <si>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</si>
  <si>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</si>
  <si>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</si>
  <si>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</si>
  <si>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</si>
  <si>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</si>
  <si>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</si>
  <si>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</si>
  <si>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</si>
  <si>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</si>
  <si>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</si>
  <si>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</si>
  <si>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</si>
  <si>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</si>
  <si>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</si>
  <si>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</si>
  <si>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</si>
  <si>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</si>
  <si>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</si>
  <si>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</si>
  <si>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</si>
  <si>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</si>
  <si>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</si>
  <si>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</si>
  <si>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</si>
  <si>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</si>
  <si>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</si>
  <si>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</si>
  <si>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</si>
  <si>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</si>
  <si>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</si>
  <si>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</si>
  <si>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</si>
  <si>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</si>
  <si>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</si>
  <si>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</si>
  <si>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</si>
  <si>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</si>
  <si>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</si>
  <si>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</si>
  <si>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</si>
  <si>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</si>
  <si>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</si>
  <si>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</si>
  <si>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</si>
  <si>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</si>
  <si>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</si>
  <si>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</si>
  <si>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</si>
  <si>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</si>
  <si>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</si>
  <si>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</si>
  <si>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</si>
  <si>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</si>
  <si>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</si>
  <si>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</si>
  <si>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</si>
  <si>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</si>
  <si>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</si>
  <si>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</si>
  <si>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</si>
  <si>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</si>
  <si>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</si>
  <si>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</si>
  <si>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</si>
  <si>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</si>
  <si>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</si>
  <si>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</si>
  <si>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</si>
  <si>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</si>
  <si>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</si>
  <si>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</si>
  <si>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</si>
  <si>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</si>
  <si>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</si>
  <si>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</si>
  <si>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</si>
  <si>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</si>
  <si>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</si>
  <si>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</si>
  <si>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</si>
  <si>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</si>
  <si>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</si>
  <si>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</si>
  <si>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</si>
  <si>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</si>
  <si>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</si>
  <si>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</si>
  <si>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</si>
  <si>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</si>
  <si>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</si>
  <si>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</si>
  <si>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</si>
  <si>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</si>
  <si>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</si>
  <si>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</si>
  <si>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</si>
  <si>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</si>
  <si>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</si>
  <si>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</si>
  <si>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</si>
  <si>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</si>
  <si>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</si>
  <si>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</si>
  <si>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</si>
  <si>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</si>
  <si>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</si>
  <si>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</si>
  <si>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</si>
  <si>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</si>
  <si>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</si>
  <si>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</si>
  <si>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</si>
  <si>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</si>
  <si>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</si>
  <si>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</si>
  <si>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</si>
  <si>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</si>
  <si>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</si>
  <si>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</si>
  <si>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</si>
  <si>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</si>
  <si>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</si>
  <si>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</si>
  <si>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</si>
  <si>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</si>
  <si>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</si>
  <si>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</si>
  <si>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</si>
  <si>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</si>
  <si>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</si>
  <si>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</si>
  <si>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</si>
  <si>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</si>
  <si>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</si>
  <si>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</si>
  <si>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</si>
  <si>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</si>
  <si>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</si>
  <si>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</si>
  <si>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</si>
  <si>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</si>
  <si>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</si>
  <si>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</si>
  <si>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</si>
  <si>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</si>
  <si>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</si>
  <si>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</si>
  <si>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</si>
  <si>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</si>
  <si>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</si>
  <si>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</si>
  <si>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</si>
  <si>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</si>
  <si>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</si>
  <si>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</si>
  <si>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</si>
  <si>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</si>
  <si>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</si>
  <si>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</si>
  <si>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</si>
  <si>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</si>
  <si>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</si>
  <si>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</si>
  <si>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</si>
  <si>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</si>
  <si>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</si>
  <si>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</si>
  <si>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</si>
  <si>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</si>
  <si>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</si>
  <si>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</si>
  <si>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</si>
  <si>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</si>
  <si>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</si>
  <si>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</si>
  <si>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</si>
  <si>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</si>
  <si>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</si>
  <si>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</si>
  <si>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</si>
  <si>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</si>
  <si>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</si>
  <si>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</si>
  <si>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</si>
  <si>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</si>
  <si>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</si>
  <si>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</si>
  <si>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</si>
  <si>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</si>
  <si>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</si>
  <si>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</si>
  <si>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</si>
  <si>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</si>
  <si>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</si>
  <si>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</si>
  <si>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</si>
  <si>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</si>
  <si>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</si>
  <si>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</si>
  <si>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</si>
  <si>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</si>
  <si>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</si>
  <si>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</si>
  <si>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</si>
  <si>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</si>
  <si>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</si>
  <si>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</si>
  <si>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</si>
  <si>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</si>
  <si>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</si>
  <si>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</si>
  <si>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</si>
  <si>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</si>
  <si>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</si>
  <si>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</si>
  <si>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</si>
  <si>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</si>
  <si>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</si>
  <si>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</si>
  <si>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</si>
  <si>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</si>
  <si>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</si>
  <si>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</si>
  <si>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</si>
  <si>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</si>
  <si>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</si>
  <si>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</si>
  <si>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</si>
  <si>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</si>
  <si>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</si>
  <si>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</si>
  <si>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</si>
  <si>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</si>
  <si>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</si>
  <si>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</si>
  <si>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</si>
  <si>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</si>
  <si>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</si>
  <si>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</si>
  <si>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</si>
  <si>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</si>
  <si>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</si>
  <si>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</si>
  <si>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</si>
  <si>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</si>
  <si>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</si>
  <si>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</si>
  <si>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</si>
  <si>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</si>
  <si>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</si>
  <si>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</si>
  <si>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</si>
  <si>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</si>
  <si>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</si>
  <si>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</si>
  <si>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</si>
  <si>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</si>
  <si>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</si>
  <si>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</si>
  <si>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</si>
  <si>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</si>
  <si>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</si>
  <si>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</si>
  <si>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</si>
  <si>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</si>
  <si>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</si>
  <si>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</si>
  <si>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</si>
  <si>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</si>
  <si>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</si>
  <si>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</si>
  <si>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</si>
  <si>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</si>
  <si>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</si>
  <si>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</si>
  <si>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</si>
  <si>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</si>
  <si>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</si>
  <si>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</si>
  <si>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</si>
  <si>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</si>
  <si>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</si>
  <si>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</si>
  <si>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</si>
  <si>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</si>
  <si>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</si>
  <si>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</si>
  <si>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</si>
  <si>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</si>
  <si>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</si>
  <si>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</si>
  <si>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</si>
  <si>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</si>
  <si>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</si>
  <si>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</si>
  <si>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</si>
  <si>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</si>
  <si>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</si>
  <si>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</si>
  <si>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</si>
  <si>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</si>
  <si>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</si>
  <si>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</si>
  <si>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</si>
  <si>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</si>
  <si>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</si>
  <si>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</si>
  <si>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</si>
  <si>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</si>
  <si>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</si>
  <si>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</si>
  <si>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</si>
  <si>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</si>
  <si>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</si>
  <si>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</si>
  <si>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</si>
  <si>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</si>
  <si>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</si>
  <si>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</si>
  <si>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</si>
  <si>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</si>
  <si>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</si>
  <si>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</si>
  <si>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</si>
  <si>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</si>
  <si>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</si>
  <si>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</si>
  <si>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</si>
  <si>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</si>
  <si>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</si>
  <si>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</si>
  <si>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</si>
  <si>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</si>
  <si>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</si>
  <si>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</si>
  <si>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</si>
  <si>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</si>
  <si>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</si>
  <si>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</si>
  <si>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</si>
  <si>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</si>
  <si>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</si>
  <si>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</si>
  <si>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</si>
  <si>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</si>
  <si>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</si>
  <si>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</si>
  <si>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</si>
  <si>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</si>
  <si>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</si>
  <si>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</si>
  <si>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</si>
  <si>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</si>
  <si>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</si>
  <si>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</si>
  <si>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</si>
  <si>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</si>
  <si>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</si>
  <si>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</si>
  <si>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</si>
  <si>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</si>
  <si>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</si>
  <si>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</si>
  <si>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</si>
  <si>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</si>
  <si>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</si>
  <si>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</si>
  <si>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</si>
  <si>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</si>
  <si>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</si>
  <si>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</si>
  <si>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</si>
  <si>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</si>
  <si>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</si>
  <si>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</si>
  <si>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</si>
  <si>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</si>
  <si>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</si>
  <si>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</si>
  <si>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</si>
  <si>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</si>
  <si>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</si>
  <si>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</si>
  <si>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</si>
  <si>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</si>
  <si>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</si>
  <si>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</si>
  <si>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</si>
  <si>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</si>
  <si>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</si>
  <si>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</si>
  <si>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</si>
  <si>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</si>
  <si>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</si>
  <si>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</si>
  <si>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</si>
  <si>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</si>
  <si>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</si>
  <si>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</si>
  <si>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</si>
  <si>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</si>
  <si>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</si>
  <si>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</si>
  <si>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</si>
  <si>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</si>
  <si>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</si>
  <si>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</si>
  <si>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</si>
  <si>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</si>
  <si>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</si>
  <si>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</si>
  <si>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</si>
  <si>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</si>
  <si>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</si>
  <si>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</si>
  <si>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</si>
  <si>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</si>
  <si>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</si>
  <si>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</si>
  <si>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</si>
  <si>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</si>
  <si>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</si>
  <si>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</si>
  <si>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</si>
  <si>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</si>
  <si>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</si>
  <si>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</si>
  <si>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</si>
  <si>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</si>
  <si>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</si>
  <si>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</si>
  <si>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</si>
  <si>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</si>
  <si>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</si>
  <si>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</si>
  <si>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</si>
  <si>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</si>
  <si>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</si>
  <si>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</si>
  <si>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</si>
  <si>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</si>
  <si>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</si>
  <si>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</si>
  <si>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</si>
  <si>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</si>
  <si>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</si>
  <si>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</si>
  <si>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</si>
  <si>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</si>
  <si>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</si>
  <si>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</si>
  <si>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</si>
  <si>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</si>
  <si>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</si>
  <si>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</si>
  <si>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</si>
  <si>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</si>
  <si>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</si>
  <si>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</si>
  <si>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</si>
  <si>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</si>
  <si>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</si>
  <si>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</si>
  <si>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</si>
  <si>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</si>
  <si>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</si>
  <si>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</si>
  <si>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</si>
  <si>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</si>
  <si>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</si>
  <si>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</si>
  <si>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</si>
  <si>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</si>
  <si>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</si>
  <si>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</si>
  <si>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</si>
  <si>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</si>
  <si>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</si>
  <si>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</si>
  <si>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</si>
  <si>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</si>
  <si>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</si>
  <si>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</si>
  <si>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</si>
  <si>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</si>
  <si>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</si>
  <si>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</si>
  <si>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</si>
  <si>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</si>
  <si>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</si>
  <si>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</si>
  <si>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</si>
  <si>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</si>
  <si>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</si>
  <si>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</si>
  <si>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</si>
  <si>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</si>
  <si>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</si>
  <si>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</si>
  <si>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</si>
  <si>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</si>
  <si>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</si>
  <si>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</si>
  <si>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</si>
  <si>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</si>
  <si>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</si>
  <si>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</si>
  <si>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</si>
  <si>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</si>
  <si>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</si>
  <si>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</si>
  <si>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</si>
  <si>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</si>
  <si>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</si>
  <si>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</si>
  <si>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</si>
  <si>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</si>
  <si>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</si>
  <si>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</si>
  <si>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</si>
  <si>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</si>
  <si>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</si>
  <si>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</si>
  <si>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</si>
  <si>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</si>
  <si>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</si>
  <si>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</si>
  <si>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</si>
  <si>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</si>
  <si>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</si>
  <si>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</si>
  <si>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</si>
  <si>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</si>
  <si>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</si>
  <si>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</si>
  <si>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</si>
  <si>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</si>
  <si>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</si>
  <si>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</si>
  <si>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</si>
  <si>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</si>
  <si>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</si>
  <si>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</si>
  <si>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</si>
  <si>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</si>
  <si>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</si>
  <si>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</si>
  <si>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</si>
  <si>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</si>
  <si>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</si>
  <si>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</si>
  <si>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</si>
  <si>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</si>
  <si>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</si>
  <si>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</si>
  <si>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</si>
  <si>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</si>
  <si>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</si>
  <si>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</si>
  <si>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</si>
  <si>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</si>
  <si>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</si>
  <si>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</si>
  <si>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</si>
  <si>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</si>
  <si>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</si>
  <si>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</si>
  <si>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</si>
  <si>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</si>
  <si>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</si>
  <si>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</si>
  <si>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</si>
  <si>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</si>
  <si>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</si>
  <si>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</si>
  <si>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</si>
  <si>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</si>
  <si>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</si>
  <si>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</si>
  <si>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</si>
  <si>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</si>
  <si>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</si>
  <si>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</si>
  <si>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</si>
  <si>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</si>
  <si>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</si>
  <si>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</si>
  <si>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</si>
  <si>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</si>
  <si>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</si>
  <si>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</si>
  <si>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</si>
  <si>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</si>
  <si>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</si>
  <si>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</si>
  <si>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</si>
  <si>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</si>
  <si>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</si>
  <si>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</si>
  <si>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</si>
  <si>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</si>
  <si>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</si>
  <si>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</si>
  <si>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</si>
  <si>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</si>
  <si>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</si>
  <si>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</si>
  <si>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</si>
  <si>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</si>
  <si>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</si>
  <si>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</si>
  <si>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</si>
  <si>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</si>
  <si>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</si>
  <si>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</si>
  <si>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</si>
  <si>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</si>
  <si>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</si>
  <si>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</si>
  <si>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</si>
  <si>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</si>
  <si>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</si>
  <si>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</si>
  <si>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</si>
  <si>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</si>
  <si>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</si>
  <si>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</si>
  <si>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</si>
  <si>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</si>
  <si>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</si>
  <si>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</si>
  <si>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</si>
  <si>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</si>
  <si>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</si>
  <si>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</si>
  <si>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</si>
  <si>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</si>
  <si>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</si>
  <si>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</si>
  <si>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</si>
  <si>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</si>
  <si>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</si>
  <si>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</si>
  <si>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</si>
  <si>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</si>
  <si>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</si>
  <si>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</si>
  <si>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</si>
  <si>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</si>
  <si>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</si>
  <si>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</si>
  <si>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</si>
  <si>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</si>
  <si>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</si>
  <si>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</si>
  <si>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</si>
  <si>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</si>
  <si>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</si>
  <si>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</si>
  <si>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</si>
  <si>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</si>
  <si>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</si>
  <si>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</si>
  <si>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</si>
  <si>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</si>
  <si>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</si>
  <si>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</si>
  <si>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</si>
  <si>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</si>
  <si>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</si>
  <si>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</si>
  <si>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</si>
  <si>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</si>
  <si>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</si>
  <si>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</si>
  <si>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</si>
  <si>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</si>
  <si>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</si>
  <si>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</si>
  <si>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</si>
  <si>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</si>
  <si>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</si>
  <si>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</si>
  <si>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</si>
  <si>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</si>
  <si>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</si>
  <si>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</si>
  <si>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</si>
  <si>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</si>
  <si>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</si>
  <si>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</si>
  <si>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</si>
  <si>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</si>
  <si>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</si>
  <si>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</si>
  <si>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</si>
  <si>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</si>
  <si>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</si>
  <si>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</si>
  <si>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</si>
  <si>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</si>
  <si>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</si>
  <si>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</si>
  <si>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</si>
  <si>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</si>
  <si>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</si>
  <si>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</si>
  <si>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</si>
  <si>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</si>
  <si>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</si>
  <si>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</si>
  <si>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</si>
  <si>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</si>
  <si>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</si>
  <si>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</si>
  <si>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</si>
  <si>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</si>
  <si>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</si>
  <si>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</si>
  <si>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</si>
  <si>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</si>
  <si>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</si>
  <si>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</si>
  <si>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</si>
  <si>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</si>
  <si>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</si>
  <si>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</si>
  <si>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</si>
  <si>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</si>
  <si>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</si>
  <si>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</si>
  <si>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</si>
  <si>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</si>
  <si>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</si>
  <si>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</si>
  <si>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</si>
  <si>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</si>
  <si>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</si>
  <si>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</si>
  <si>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</si>
  <si>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</si>
  <si>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</si>
  <si>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</si>
  <si>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</si>
  <si>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</si>
  <si>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</si>
  <si>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</si>
  <si>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</si>
  <si>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</si>
  <si>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</si>
  <si>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</si>
  <si>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</si>
  <si>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</si>
  <si>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</si>
  <si>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</si>
  <si>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</si>
  <si>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</si>
  <si>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</si>
  <si>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</si>
  <si>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</si>
  <si>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</si>
  <si>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</si>
  <si>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</si>
  <si>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</si>
  <si>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</si>
  <si>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</si>
  <si>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</si>
  <si>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</si>
  <si>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</si>
  <si>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</si>
  <si>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</si>
  <si>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</si>
  <si>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</si>
  <si>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</si>
  <si>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</si>
  <si>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</si>
  <si>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</si>
  <si>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</si>
  <si>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</si>
  <si>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</si>
  <si>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</si>
  <si>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</si>
  <si>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</si>
  <si>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</si>
  <si>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</si>
  <si>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</si>
  <si>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</si>
  <si>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</si>
  <si>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</si>
  <si>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</si>
  <si>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</si>
  <si>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</si>
  <si>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</si>
  <si>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</si>
  <si>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</si>
  <si>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</si>
  <si>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</si>
  <si>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</si>
  <si>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</si>
  <si>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</si>
  <si>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</si>
  <si>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</si>
  <si>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</si>
  <si>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</si>
  <si>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</si>
  <si>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</si>
  <si>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</si>
  <si>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</si>
  <si>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</si>
  <si>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</si>
  <si>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</si>
  <si>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</si>
  <si>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</si>
  <si>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</si>
  <si>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</si>
  <si>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</si>
  <si>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</si>
  <si>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</si>
  <si>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</si>
  <si>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</si>
  <si>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</si>
  <si>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</si>
  <si>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</si>
  <si>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</si>
  <si>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</si>
  <si>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</si>
  <si>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</si>
  <si>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</si>
  <si>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</si>
  <si>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</si>
  <si>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</si>
  <si>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</si>
  <si>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</si>
  <si>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</si>
  <si>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</si>
  <si>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</si>
  <si>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</si>
  <si>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</si>
  <si>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</si>
  <si>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</si>
  <si>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</si>
  <si>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</si>
  <si>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</si>
  <si>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</si>
  <si>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</si>
  <si>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</si>
  <si>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</si>
  <si>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</si>
  <si>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</si>
  <si>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</si>
  <si>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</si>
  <si>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</si>
  <si>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</si>
  <si>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</si>
  <si>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</si>
  <si>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</si>
  <si>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</si>
  <si>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</si>
  <si>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</si>
  <si>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</si>
  <si>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</si>
  <si>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</si>
  <si>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</si>
  <si>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</si>
  <si>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</si>
  <si>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</si>
  <si>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</si>
  <si>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</si>
  <si>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</si>
  <si>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</si>
  <si>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</si>
  <si>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</si>
  <si>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</si>
  <si>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</si>
  <si>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</si>
  <si>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</si>
  <si>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</si>
  <si>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</si>
  <si>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</si>
  <si>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</si>
  <si>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</si>
  <si>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</si>
  <si>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</si>
  <si>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</si>
  <si>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</si>
  <si>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</si>
  <si>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</si>
  <si>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</si>
  <si>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</si>
  <si>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</si>
  <si>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</si>
  <si>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</si>
  <si>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</si>
  <si>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</si>
  <si>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</si>
  <si>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</si>
  <si>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</si>
  <si>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</si>
  <si>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</si>
  <si>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</si>
  <si>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</si>
  <si>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</si>
  <si>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</si>
  <si>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</si>
  <si>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</si>
  <si>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</si>
  <si>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</si>
  <si>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</si>
  <si>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</si>
  <si>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</si>
  <si>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</si>
  <si>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CID000211</t>
  </si>
  <si>
    <t>CID002318</t>
  </si>
  <si>
    <t>Changsha South Tantalum Niobium Co., Ltd.</t>
  </si>
  <si>
    <t xml:space="preserve">Heraeus Medical Components LLC </t>
  </si>
  <si>
    <t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t>
  </si>
  <si>
    <t xml:space="preserve">N/A </t>
  </si>
  <si>
    <t>5030 Centerville Road
Saint Paul,  MN  55127</t>
  </si>
  <si>
    <t>Tim Desaulniers</t>
  </si>
  <si>
    <t>tim.desaulniers@heraeus.com</t>
  </si>
  <si>
    <t>+16513771574</t>
  </si>
  <si>
    <t>Juliana Vaz Nuernberger</t>
  </si>
  <si>
    <t xml:space="preserve">Global Head of Quality and Regulatory Affairs </t>
  </si>
  <si>
    <t>juliana.nuernberger@heraeus.com</t>
  </si>
  <si>
    <t>+ 1 (952) 495-3752</t>
  </si>
  <si>
    <t>100%</t>
  </si>
  <si>
    <t>https://www.heraeus-medevio.com/en/about-heraeus-medevio/corporate-responsibility/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</si>
</sst>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theme="1"/>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600">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xf numFmtId="164" fontId="66" fillId="0" borderId="0" applyNumberFormat="0" applyFill="0" applyBorder="0" applyAlignment="0" applyProtection="0">
      <alignment vertical="top"/>
      <protection locked="0"/>
    </xf>
    <xf numFmtId="0" fontId="102" fillId="0" borderId="0">
      <alignment vertical="center"/>
    </xf>
    <xf numFmtId="0" fontId="1" fillId="0" borderId="0"/>
    <xf numFmtId="0" fontId="1" fillId="0" borderId="0"/>
    <xf numFmtId="0" fontId="1"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0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8" xfId="594" xr:uid="{3688FB04-3DD6-48E8-B592-CEE8F8E75E56}"/>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2FAA344B-D20B-4901-8835-09C3EACD4447}"/>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5" xfId="598" xr:uid="{CE18B0C6-7679-4B73-A1EF-8F2605941C89}"/>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 6" xfId="595" xr:uid="{949C46EC-DB39-456F-8644-E9401E1CC5B9}"/>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5" xfId="596" xr:uid="{6200614B-EC36-4866-A27B-4B09F3000945}"/>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4" xfId="597" xr:uid="{C1554F82-F3E2-4BFD-B6B5-E455822E11C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9" xr:uid="{F0441B4D-1F24-4876-B11B-0FBD3F9AA54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tim.desaulniers@heraeu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heraeus-medevio.com/en/about-heraeus-medevio/corporate-responsibility/" TargetMode="External"/><Relationship Id="rId5" Type="http://schemas.openxmlformats.org/officeDocument/2006/relationships/hyperlink" Target="https://www.heraeus-medevio.com/en/about-heraeus-medevio/corporate-responsibility/" TargetMode="External"/><Relationship Id="rId10" Type="http://schemas.openxmlformats.org/officeDocument/2006/relationships/comments" Target="../comments1.xml"/><Relationship Id="rId4" Type="http://schemas.openxmlformats.org/officeDocument/2006/relationships/hyperlink" Target="mailto:juliana.nuernberger@heraeu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2" customHeight="1">
      <c r="A10" s="309"/>
      <c r="B10" s="313" t="s">
        <v>423</v>
      </c>
      <c r="C10" s="313"/>
      <c r="D10" s="313"/>
      <c r="E10" s="313"/>
      <c r="F10" s="313"/>
      <c r="G10" s="24"/>
    </row>
    <row r="11" spans="1:7" ht="27.2"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2" customHeight="1">
      <c r="A16" s="309"/>
      <c r="B16" s="295"/>
      <c r="C16" s="307"/>
      <c r="D16" s="316"/>
      <c r="E16" s="280"/>
      <c r="F16" s="280" t="s">
        <v>596</v>
      </c>
      <c r="G16" s="24"/>
    </row>
    <row r="17" spans="1:7" ht="63.2" customHeight="1">
      <c r="A17" s="309"/>
      <c r="B17" s="296"/>
      <c r="C17" s="308"/>
      <c r="D17" s="317"/>
      <c r="E17" s="276"/>
      <c r="F17" s="276" t="s">
        <v>597</v>
      </c>
      <c r="G17" s="24"/>
    </row>
    <row r="18" spans="1:7" ht="117.2"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25"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5"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2" customHeight="1">
      <c r="A31" s="309"/>
      <c r="B31" s="298"/>
      <c r="C31" s="295"/>
      <c r="D31" s="316"/>
      <c r="E31" s="307"/>
      <c r="F31" s="280" t="s">
        <v>59</v>
      </c>
      <c r="G31" s="24"/>
    </row>
    <row r="32" spans="1:7" ht="48.9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744666-F103-4709-9A8D-567F077C0C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EF6FB6A-B815-42C5-BE66-6D2E98D7B97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9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65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2"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6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700000000000003"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6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7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7"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19999999999999"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1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80" zoomScaleNormal="8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73"/>
      <c r="B1" s="374"/>
      <c r="C1" s="374"/>
      <c r="D1" s="374"/>
      <c r="E1" s="374"/>
      <c r="F1" s="374"/>
      <c r="G1" s="374"/>
      <c r="H1" s="374"/>
      <c r="I1" s="374"/>
      <c r="J1" s="374"/>
      <c r="K1" s="375"/>
      <c r="L1" s="97"/>
      <c r="P1" s="2"/>
      <c r="Q1" s="2"/>
      <c r="R1" s="2"/>
      <c r="S1" s="2"/>
      <c r="T1" s="2"/>
      <c r="U1" s="2"/>
      <c r="V1" s="2"/>
      <c r="W1" s="2"/>
      <c r="X1" s="2"/>
      <c r="Y1" s="2"/>
      <c r="Z1" s="2"/>
      <c r="AA1" s="2"/>
      <c r="AB1" s="2"/>
      <c r="AC1" s="2"/>
      <c r="AD1" s="2"/>
      <c r="AE1" s="2"/>
      <c r="AF1" s="2"/>
      <c r="AG1" s="2"/>
      <c r="AH1" s="2"/>
    </row>
    <row r="2" spans="1:34" ht="82.35" customHeight="1">
      <c r="A2" s="31"/>
      <c r="B2" s="133"/>
      <c r="C2" s="32"/>
      <c r="D2" s="376" t="str">
        <f ca="1">OFFSET(L!$C$1,MATCH("Declaration"&amp;ADDRESS(ROW(),COLUMN(),4),L!$A:$A,0)-1,SL,,)</f>
        <v>Conflict Minerals Reporting Template (CMRT)</v>
      </c>
      <c r="E2" s="377"/>
      <c r="F2" s="377"/>
      <c r="G2" s="377"/>
      <c r="H2" s="377"/>
      <c r="I2" s="377"/>
      <c r="J2" s="37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80"/>
      <c r="G3" s="380"/>
      <c r="H3" s="380"/>
      <c r="I3" s="145"/>
      <c r="J3" s="135" t="s">
        <v>15370</v>
      </c>
      <c r="K3" s="33"/>
      <c r="L3" s="97"/>
      <c r="P3" s="42">
        <f>MATCH($D$3,LN,0)</f>
        <v>1</v>
      </c>
    </row>
    <row r="4" spans="1:34" ht="15.75">
      <c r="A4" s="31"/>
      <c r="B4" s="379" t="str">
        <f ca="1">OFFSET(L!$C$1,MATCH("Declaration"&amp;ADDRESS(ROW(),COLUMN(),4),L!$A:$A,0)-1,SL,,)</f>
        <v>The purpose of this document is to collect sourcing information on tin, tantalum, tungsten and gold used in products</v>
      </c>
      <c r="C4" s="379"/>
      <c r="D4" s="379"/>
      <c r="E4" s="379"/>
      <c r="F4" s="379"/>
      <c r="G4" s="379"/>
      <c r="H4" s="379"/>
      <c r="I4" s="381" t="str">
        <f ca="1">OFFSET(L!$C$1,MATCH("Declaration"&amp;ADDRESS(ROW(),COLUMN(),4),L!$A:$A,0)-1,SL,,)</f>
        <v>Link to Terms &amp; Conditions</v>
      </c>
      <c r="J4" s="381"/>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3"/>
      <c r="L6" s="112" t="s">
        <v>428</v>
      </c>
      <c r="P6" s="2"/>
      <c r="Q6" s="2"/>
      <c r="R6" s="2"/>
      <c r="S6" s="2"/>
      <c r="T6" s="2"/>
      <c r="U6" s="2"/>
      <c r="V6" s="2"/>
      <c r="W6" s="2"/>
      <c r="X6" s="2"/>
      <c r="Y6" s="2"/>
      <c r="Z6" s="2"/>
      <c r="AA6" s="2"/>
      <c r="AB6" s="2"/>
      <c r="AC6" s="2"/>
      <c r="AD6" s="2"/>
      <c r="AE6" s="2"/>
      <c r="AF6" s="2"/>
      <c r="AG6" s="2"/>
      <c r="AH6" s="2"/>
    </row>
    <row r="7" spans="1:34" ht="37.15" customHeight="1">
      <c r="A7" s="31"/>
      <c r="B7" s="382" t="str">
        <f ca="1">OFFSET(L!$C$1,MATCH("Declaration"&amp;ADDRESS(ROW(),COLUMN(),4),L!$A:$A,0)-1,SL,,)</f>
        <v>Company Information</v>
      </c>
      <c r="C7" s="382"/>
      <c r="D7" s="382"/>
      <c r="E7" s="382"/>
      <c r="F7" s="382"/>
      <c r="G7" s="382"/>
      <c r="H7" s="382"/>
      <c r="I7" s="382"/>
      <c r="J7" s="38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6" t="s">
        <v>15882</v>
      </c>
      <c r="E8" s="337"/>
      <c r="F8" s="337"/>
      <c r="G8" s="337"/>
      <c r="H8" s="337"/>
      <c r="I8" s="337"/>
      <c r="J8" s="338"/>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9" t="s">
        <v>479</v>
      </c>
      <c r="E9" s="340"/>
      <c r="F9" s="340"/>
      <c r="G9" s="34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65" customHeight="1">
      <c r="A10" s="35"/>
      <c r="B10" s="383" t="str">
        <f ca="1">OFFSET(L!$C$1,MATCH("Declaration"&amp;ADDRESS(ROW(),COLUMN(),4)&amp;LEFT($D$9,1),L!$A:$A,0)-1,SL,,)</f>
        <v>Description of Scope:</v>
      </c>
      <c r="C10" s="119"/>
      <c r="D10" s="342" t="s">
        <v>15883</v>
      </c>
      <c r="E10" s="343"/>
      <c r="F10" s="343"/>
      <c r="G10" s="343"/>
      <c r="H10" s="343"/>
      <c r="I10" s="343"/>
      <c r="J10" s="344"/>
      <c r="K10" s="33"/>
      <c r="L10" s="112"/>
      <c r="Q10" s="2"/>
      <c r="R10" s="2"/>
      <c r="S10" s="2"/>
      <c r="T10" s="2"/>
      <c r="U10" s="2"/>
      <c r="V10" s="2"/>
      <c r="W10" s="2"/>
      <c r="X10" s="2"/>
      <c r="Y10" s="2"/>
      <c r="Z10" s="2"/>
      <c r="AA10" s="2"/>
      <c r="AB10" s="2"/>
      <c r="AC10" s="2"/>
      <c r="AD10" s="2"/>
      <c r="AE10" s="2"/>
      <c r="AF10" s="2"/>
      <c r="AG10" s="2"/>
      <c r="AH10" s="2"/>
    </row>
    <row r="11" spans="1:34" ht="15.75">
      <c r="A11" s="35"/>
      <c r="B11" s="384"/>
      <c r="C11" s="119"/>
      <c r="D11" s="368" t="str">
        <f ca="1">IF(D9=Q9,OFFSET(L!$C$1,MATCH("Declaration"&amp;ADDRESS(ROW(),COLUMN(),4),L!$A:$A,0)-1,SL,,),"")</f>
        <v/>
      </c>
      <c r="E11" s="369"/>
      <c r="F11" s="369"/>
      <c r="G11" s="369"/>
      <c r="H11" s="369"/>
      <c r="I11" s="369"/>
      <c r="J11" s="370"/>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48" t="s">
        <v>2243</v>
      </c>
      <c r="E12" s="349"/>
      <c r="F12" s="349"/>
      <c r="G12" s="349"/>
      <c r="H12" s="349"/>
      <c r="I12" s="349"/>
      <c r="J12" s="350"/>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48" t="s">
        <v>15884</v>
      </c>
      <c r="E13" s="349"/>
      <c r="F13" s="349"/>
      <c r="G13" s="349"/>
      <c r="H13" s="349"/>
      <c r="I13" s="349"/>
      <c r="J13" s="350"/>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48" t="s">
        <v>15885</v>
      </c>
      <c r="E14" s="349"/>
      <c r="F14" s="349"/>
      <c r="G14" s="349"/>
      <c r="H14" s="349"/>
      <c r="I14" s="349"/>
      <c r="J14" s="350"/>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48" t="s">
        <v>15886</v>
      </c>
      <c r="E15" s="349"/>
      <c r="F15" s="349"/>
      <c r="G15" s="349"/>
      <c r="H15" s="349"/>
      <c r="I15" s="349"/>
      <c r="J15" s="350"/>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51" t="s">
        <v>15887</v>
      </c>
      <c r="E16" s="352"/>
      <c r="F16" s="352"/>
      <c r="G16" s="352"/>
      <c r="H16" s="352"/>
      <c r="I16" s="352"/>
      <c r="J16" s="353"/>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48" t="s">
        <v>15888</v>
      </c>
      <c r="E17" s="349"/>
      <c r="F17" s="349"/>
      <c r="G17" s="349"/>
      <c r="H17" s="349"/>
      <c r="I17" s="349"/>
      <c r="J17" s="350"/>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15889</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48" t="s">
        <v>15890</v>
      </c>
      <c r="E19" s="349"/>
      <c r="F19" s="349"/>
      <c r="G19" s="349"/>
      <c r="H19" s="349"/>
      <c r="I19" s="349"/>
      <c r="J19" s="350"/>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51" t="s">
        <v>15891</v>
      </c>
      <c r="E20" s="352"/>
      <c r="F20" s="352"/>
      <c r="G20" s="352"/>
      <c r="H20" s="352"/>
      <c r="I20" s="352"/>
      <c r="J20" s="353"/>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45" t="s">
        <v>15892</v>
      </c>
      <c r="E21" s="346"/>
      <c r="F21" s="346"/>
      <c r="G21" s="346"/>
      <c r="H21" s="346"/>
      <c r="I21" s="346"/>
      <c r="J21" s="347"/>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46177</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2"/>
      <c r="E23" s="372"/>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75" customHeight="1">
      <c r="A25" s="38"/>
      <c r="B25" s="41" t="str">
        <f ca="1">OFFSET(L!$C$1,MATCH("Declaration"&amp;ADDRESS(ROW(),COLUMN(),4),L!$A:$A,0)-1,SL,,)</f>
        <v>1) Is any 3TG intentionally added or used in the product(s) or in the production process? (*)</v>
      </c>
      <c r="C25" s="16"/>
      <c r="D25" s="359" t="str">
        <f ca="1">OFFSET(L!$C$1,MATCH("Declaration"&amp;ADDRESS(ROW(),COLUMN(),4),L!$A:$A,0)-1,SL,,)</f>
        <v>Answer</v>
      </c>
      <c r="E25" s="359"/>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4" t="s">
        <v>473</v>
      </c>
      <c r="E26" s="325"/>
      <c r="F26" s="11"/>
      <c r="G26" s="326"/>
      <c r="H26" s="327"/>
      <c r="I26" s="327"/>
      <c r="J26" s="328"/>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4" t="s">
        <v>473</v>
      </c>
      <c r="E27" s="325"/>
      <c r="F27" s="11"/>
      <c r="G27" s="326"/>
      <c r="H27" s="327"/>
      <c r="I27" s="327"/>
      <c r="J27" s="328"/>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4" t="s">
        <v>473</v>
      </c>
      <c r="E28" s="325"/>
      <c r="F28" s="11"/>
      <c r="G28" s="326"/>
      <c r="H28" s="327"/>
      <c r="I28" s="327"/>
      <c r="J28" s="328"/>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4" t="s">
        <v>473</v>
      </c>
      <c r="E29" s="325"/>
      <c r="F29" s="11"/>
      <c r="G29" s="326"/>
      <c r="H29" s="327"/>
      <c r="I29" s="327"/>
      <c r="J29" s="328"/>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5" customHeight="1">
      <c r="A31" s="38"/>
      <c r="B31" s="41" t="str">
        <f ca="1">OFFSET(L!$C$1,MATCH("Declaration"&amp;ADDRESS(ROW(),COLUMN(),4),L!$A:$A,0)-1,SL,,)&amp;Q$37</f>
        <v>2) Does any 3TG remain in the product(s)? (*)</v>
      </c>
      <c r="C31" s="9"/>
      <c r="D31" s="361" t="str">
        <f ca="1">D25</f>
        <v>Answer</v>
      </c>
      <c r="E31" s="361"/>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4" t="s">
        <v>473</v>
      </c>
      <c r="E32" s="335"/>
      <c r="F32" s="44"/>
      <c r="G32" s="326"/>
      <c r="H32" s="327"/>
      <c r="I32" s="327"/>
      <c r="J32" s="328"/>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4" t="s">
        <v>473</v>
      </c>
      <c r="E33" s="325"/>
      <c r="F33" s="44"/>
      <c r="G33" s="326"/>
      <c r="H33" s="327"/>
      <c r="I33" s="327"/>
      <c r="J33" s="328"/>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4" t="s">
        <v>473</v>
      </c>
      <c r="E34" s="325"/>
      <c r="F34" s="44"/>
      <c r="G34" s="326"/>
      <c r="H34" s="327"/>
      <c r="I34" s="327"/>
      <c r="J34" s="328"/>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4" t="s">
        <v>473</v>
      </c>
      <c r="E35" s="325"/>
      <c r="F35" s="44"/>
      <c r="G35" s="326"/>
      <c r="H35" s="327"/>
      <c r="I35" s="327"/>
      <c r="J35" s="328"/>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5" customHeight="1">
      <c r="A37" s="38"/>
      <c r="B37" s="41" t="str">
        <f ca="1">OFFSET(L!$C$1,MATCH("Declaration"&amp;ADDRESS(ROW(),COLUMN(),4),L!$A:$A,0)-1,SL,,)&amp;Q$37</f>
        <v>3) Do any of the smelters in your supply chain source the 3TG from the covered countries? (SEC term, see definitions tab) (*)</v>
      </c>
      <c r="C37" s="9"/>
      <c r="D37" s="361" t="str">
        <f ca="1">D25</f>
        <v>Answer</v>
      </c>
      <c r="E37" s="361"/>
      <c r="F37" s="17"/>
      <c r="G37" s="41" t="str">
        <f ca="1">G25</f>
        <v>Comments</v>
      </c>
      <c r="H37" s="371"/>
      <c r="I37" s="371"/>
      <c r="J37" s="371"/>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4" t="s">
        <v>473</v>
      </c>
      <c r="E38" s="325"/>
      <c r="F38" s="44"/>
      <c r="G38" s="326"/>
      <c r="H38" s="327"/>
      <c r="I38" s="327"/>
      <c r="J38" s="328"/>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4" t="s">
        <v>473</v>
      </c>
      <c r="E39" s="325"/>
      <c r="F39" s="44"/>
      <c r="G39" s="326"/>
      <c r="H39" s="327"/>
      <c r="I39" s="327"/>
      <c r="J39" s="328"/>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4" t="s">
        <v>473</v>
      </c>
      <c r="E40" s="325"/>
      <c r="F40" s="44"/>
      <c r="G40" s="326"/>
      <c r="H40" s="327"/>
      <c r="I40" s="327"/>
      <c r="J40" s="328"/>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4" t="s">
        <v>473</v>
      </c>
      <c r="E41" s="325"/>
      <c r="F41" s="44"/>
      <c r="G41" s="326"/>
      <c r="H41" s="327"/>
      <c r="I41" s="327"/>
      <c r="J41" s="328"/>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5" customHeight="1">
      <c r="A43" s="38"/>
      <c r="B43" s="41" t="str">
        <f ca="1">OFFSET(L!$C$1,MATCH("Declaration"&amp;ADDRESS(ROW(),COLUMN(),4),L!$A:$A,0)-1,SL,,)&amp;Q$37</f>
        <v>4) Do any of the smelters in your supply chain source the 3TG from conflict-affected and high-risk areas? (*)</v>
      </c>
      <c r="C43" s="9"/>
      <c r="D43" s="361" t="str">
        <f ca="1">D25</f>
        <v>Answer</v>
      </c>
      <c r="E43" s="361"/>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25" customHeight="1">
      <c r="A44" s="38"/>
      <c r="B44" s="37" t="str">
        <f ca="1">OFFSET(L!$C$1,MATCH("Declaration"&amp;ADDRESS(ROW(),COLUMN(),4),L!$A:$A,0)-1,SL,,)&amp;P44</f>
        <v>Tantalum  (*)</v>
      </c>
      <c r="C44" s="9"/>
      <c r="D44" s="324" t="s">
        <v>473</v>
      </c>
      <c r="E44" s="325"/>
      <c r="F44" s="44"/>
      <c r="G44" s="326"/>
      <c r="H44" s="327"/>
      <c r="I44" s="327"/>
      <c r="J44" s="328"/>
      <c r="K44" s="33"/>
      <c r="L44" s="108"/>
      <c r="P44" s="42" t="str">
        <f>IF((OR(D$26="No",D$32="No")),"","(*)")</f>
        <v>(*)</v>
      </c>
      <c r="Q44" s="2"/>
      <c r="R44" s="2"/>
      <c r="S44" s="2"/>
      <c r="T44" s="2"/>
      <c r="U44" s="2"/>
      <c r="V44" s="2"/>
      <c r="W44" s="2"/>
      <c r="X44" s="2"/>
      <c r="Y44" s="2"/>
      <c r="Z44" s="2"/>
      <c r="AA44" s="2"/>
      <c r="AB44" s="2"/>
      <c r="AC44" s="2"/>
      <c r="AD44" s="2"/>
      <c r="AE44" s="2"/>
      <c r="AF44" s="2"/>
      <c r="AG44" s="2"/>
      <c r="AH44" s="2"/>
    </row>
    <row r="45" spans="1:34" ht="23.25" customHeight="1">
      <c r="A45" s="38"/>
      <c r="B45" s="37" t="str">
        <f ca="1">OFFSET(L!$C$1,MATCH("Declaration"&amp;ADDRESS(ROW(),COLUMN(),4),L!$A:$A,0)-1,SL,,)&amp;P45</f>
        <v>Tin  (*)</v>
      </c>
      <c r="C45" s="9"/>
      <c r="D45" s="324" t="s">
        <v>473</v>
      </c>
      <c r="E45" s="325"/>
      <c r="F45" s="44"/>
      <c r="G45" s="326"/>
      <c r="H45" s="327"/>
      <c r="I45" s="327"/>
      <c r="J45" s="328"/>
      <c r="K45" s="33"/>
      <c r="L45" s="108"/>
      <c r="P45" s="42" t="str">
        <f>IF((OR(D$27="No",D$33="No")),"","(*)")</f>
        <v>(*)</v>
      </c>
      <c r="Q45" s="2"/>
      <c r="R45" s="2"/>
      <c r="S45" s="2"/>
      <c r="T45" s="2"/>
      <c r="U45" s="2"/>
      <c r="V45" s="2"/>
      <c r="W45" s="2"/>
      <c r="X45" s="2"/>
      <c r="Y45" s="2"/>
      <c r="Z45" s="2"/>
      <c r="AA45" s="2"/>
      <c r="AB45" s="2"/>
      <c r="AC45" s="2"/>
      <c r="AD45" s="2"/>
      <c r="AE45" s="2"/>
      <c r="AF45" s="2"/>
      <c r="AG45" s="2"/>
      <c r="AH45" s="2"/>
    </row>
    <row r="46" spans="1:34" ht="23.25" customHeight="1">
      <c r="A46" s="38"/>
      <c r="B46" s="37" t="str">
        <f ca="1">OFFSET(L!$C$1,MATCH("Declaration"&amp;ADDRESS(ROW(),COLUMN(),4),L!$A:$A,0)-1,SL,,)&amp;P46</f>
        <v>Gold  (*)</v>
      </c>
      <c r="C46" s="9"/>
      <c r="D46" s="324" t="s">
        <v>473</v>
      </c>
      <c r="E46" s="325"/>
      <c r="F46" s="44"/>
      <c r="G46" s="326"/>
      <c r="H46" s="327"/>
      <c r="I46" s="327"/>
      <c r="J46" s="328"/>
      <c r="K46" s="33"/>
      <c r="L46" s="108"/>
      <c r="P46" s="42" t="str">
        <f>IF((OR(D$28="No",D$34="No")),"","(*)")</f>
        <v>(*)</v>
      </c>
      <c r="Q46" s="2"/>
      <c r="R46" s="2"/>
      <c r="S46" s="2"/>
      <c r="T46" s="2"/>
      <c r="U46" s="2"/>
      <c r="V46" s="2"/>
      <c r="W46" s="2"/>
      <c r="X46" s="2"/>
      <c r="Y46" s="2"/>
      <c r="Z46" s="2"/>
      <c r="AA46" s="2"/>
      <c r="AB46" s="2"/>
      <c r="AC46" s="2"/>
      <c r="AD46" s="2"/>
      <c r="AE46" s="2"/>
      <c r="AF46" s="2"/>
      <c r="AG46" s="2"/>
      <c r="AH46" s="2"/>
    </row>
    <row r="47" spans="1:34" ht="23.25" customHeight="1">
      <c r="A47" s="38"/>
      <c r="B47" s="37" t="str">
        <f ca="1">OFFSET(L!$C$1,MATCH("Declaration"&amp;ADDRESS(ROW(),COLUMN(),4),L!$A:$A,0)-1,SL,,)&amp;P47</f>
        <v>Tungsten  (*)</v>
      </c>
      <c r="C47" s="9"/>
      <c r="D47" s="324" t="s">
        <v>473</v>
      </c>
      <c r="E47" s="325"/>
      <c r="F47" s="44"/>
      <c r="G47" s="326"/>
      <c r="H47" s="327"/>
      <c r="I47" s="327"/>
      <c r="J47" s="328"/>
      <c r="K47" s="33"/>
      <c r="L47" s="108"/>
      <c r="P47" s="42" t="str">
        <f>IF((OR(D$29="No",D$35="No")),"","(*)")</f>
        <v>(*)</v>
      </c>
      <c r="Q47" s="2"/>
      <c r="R47" s="2"/>
      <c r="S47" s="2"/>
      <c r="T47" s="2"/>
      <c r="U47" s="2"/>
      <c r="V47" s="2"/>
      <c r="W47" s="2"/>
      <c r="X47" s="2"/>
      <c r="Y47" s="2"/>
      <c r="Z47" s="2"/>
      <c r="AA47" s="2"/>
      <c r="AB47" s="2"/>
      <c r="AC47" s="2"/>
      <c r="AD47" s="2"/>
      <c r="AE47" s="2"/>
      <c r="AF47" s="2"/>
      <c r="AG47" s="2"/>
      <c r="AH47" s="2"/>
    </row>
    <row r="48" spans="1:34" ht="23.2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5" customHeight="1">
      <c r="A49" s="38"/>
      <c r="B49" s="41" t="str">
        <f ca="1">OFFSET(L!$C$1,MATCH("Declaration"&amp;ADDRESS(ROW(),COLUMN(),4),L!$A:$A,0)-1,SL,,)&amp;Q$37</f>
        <v>5) Does 100 percent of the 3TG (necessary to the functionality or production of your products) originate from recycled or scrap sources?  (*)</v>
      </c>
      <c r="C49" s="9"/>
      <c r="D49" s="361" t="str">
        <f ca="1">D25</f>
        <v>Answer</v>
      </c>
      <c r="E49" s="36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4" t="s">
        <v>474</v>
      </c>
      <c r="E50" s="325"/>
      <c r="F50" s="44"/>
      <c r="G50" s="326"/>
      <c r="H50" s="327"/>
      <c r="I50" s="327"/>
      <c r="J50" s="328"/>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4" t="s">
        <v>474</v>
      </c>
      <c r="E51" s="325"/>
      <c r="F51" s="44"/>
      <c r="G51" s="326"/>
      <c r="H51" s="327"/>
      <c r="I51" s="327"/>
      <c r="J51" s="328"/>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4" t="s">
        <v>474</v>
      </c>
      <c r="E52" s="325"/>
      <c r="F52" s="44"/>
      <c r="G52" s="326"/>
      <c r="H52" s="327"/>
      <c r="I52" s="327"/>
      <c r="J52" s="328"/>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4" t="s">
        <v>474</v>
      </c>
      <c r="E53" s="325"/>
      <c r="F53" s="44"/>
      <c r="G53" s="326"/>
      <c r="H53" s="327"/>
      <c r="I53" s="327"/>
      <c r="J53" s="328"/>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5" customHeight="1">
      <c r="A55" s="38"/>
      <c r="B55" s="250" t="str">
        <f ca="1">OFFSET(L!$C$1,MATCH("Declaration"&amp;ADDRESS(ROW(),COLUMN(),4),L!$A:$A,0)-1,SL,,)&amp;Q$37</f>
        <v>6) What percentage of relevant suppliers have provided a response to your supply chain survey?  (*)</v>
      </c>
      <c r="C55" s="9"/>
      <c r="D55" s="361" t="str">
        <f ca="1">D25</f>
        <v>Answer</v>
      </c>
      <c r="E55" s="36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32" t="s">
        <v>15893</v>
      </c>
      <c r="E56" s="333"/>
      <c r="F56" s="44"/>
      <c r="G56" s="326"/>
      <c r="H56" s="327"/>
      <c r="I56" s="327"/>
      <c r="J56" s="328"/>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2" t="s">
        <v>15893</v>
      </c>
      <c r="E57" s="333"/>
      <c r="F57" s="44"/>
      <c r="G57" s="326"/>
      <c r="H57" s="327"/>
      <c r="I57" s="327"/>
      <c r="J57" s="328"/>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2" t="s">
        <v>15893</v>
      </c>
      <c r="E58" s="333"/>
      <c r="F58" s="44"/>
      <c r="G58" s="326"/>
      <c r="H58" s="327"/>
      <c r="I58" s="327"/>
      <c r="J58" s="328"/>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32" t="s">
        <v>15893</v>
      </c>
      <c r="E59" s="333"/>
      <c r="F59" s="44"/>
      <c r="G59" s="326"/>
      <c r="H59" s="327"/>
      <c r="I59" s="327"/>
      <c r="J59" s="328"/>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5" customHeight="1">
      <c r="A61" s="38"/>
      <c r="B61" s="250" t="str">
        <f ca="1">OFFSET(L!$C$1,MATCH("Declaration"&amp;ADDRESS(ROW(),COLUMN(),4),L!$A:$A,0)-1,SL,,)&amp;Q$37</f>
        <v>7) Have you identified all of the smelters supplying the 3TG to your supply chain?  (*)</v>
      </c>
      <c r="C61" s="9"/>
      <c r="D61" s="361" t="str">
        <f ca="1">D25</f>
        <v>Answer</v>
      </c>
      <c r="E61" s="361"/>
      <c r="F61" s="17"/>
      <c r="G61" s="41" t="str">
        <f ca="1">G25</f>
        <v>Comments</v>
      </c>
      <c r="H61" s="358"/>
      <c r="I61" s="358"/>
      <c r="J61" s="358"/>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4" t="s">
        <v>473</v>
      </c>
      <c r="E62" s="335"/>
      <c r="F62" s="44"/>
      <c r="G62" s="326"/>
      <c r="H62" s="327"/>
      <c r="I62" s="327"/>
      <c r="J62" s="328"/>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4" t="s">
        <v>473</v>
      </c>
      <c r="E63" s="325"/>
      <c r="F63" s="44"/>
      <c r="G63" s="326"/>
      <c r="H63" s="327"/>
      <c r="I63" s="327"/>
      <c r="J63" s="328"/>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4" t="s">
        <v>473</v>
      </c>
      <c r="E64" s="325"/>
      <c r="F64" s="44"/>
      <c r="G64" s="326"/>
      <c r="H64" s="327"/>
      <c r="I64" s="327"/>
      <c r="J64" s="328"/>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4" t="s">
        <v>473</v>
      </c>
      <c r="E65" s="325"/>
      <c r="F65" s="44"/>
      <c r="G65" s="326"/>
      <c r="H65" s="327"/>
      <c r="I65" s="327"/>
      <c r="J65" s="328"/>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5" customHeight="1">
      <c r="A67" s="38"/>
      <c r="B67" s="41" t="str">
        <f ca="1">OFFSET(L!$C$1,MATCH("Declaration"&amp;ADDRESS(ROW(),COLUMN(),4),L!$A:$A,0)-1,SL,,)&amp;Q$37</f>
        <v>8) Has all applicable smelter information received by your company been reported in this declaration?  (*)</v>
      </c>
      <c r="C67" s="9"/>
      <c r="D67" s="361" t="str">
        <f ca="1">D25</f>
        <v>Answer</v>
      </c>
      <c r="E67" s="361"/>
      <c r="F67" s="17"/>
      <c r="G67" s="41" t="str">
        <f ca="1">G25</f>
        <v>Comments</v>
      </c>
      <c r="H67" s="358" t="str">
        <f>IF(Q75="(*)","Click here to enter smelter names","")</f>
        <v/>
      </c>
      <c r="I67" s="358"/>
      <c r="J67" s="358"/>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4" t="s">
        <v>473</v>
      </c>
      <c r="E68" s="325"/>
      <c r="F68" s="45"/>
      <c r="G68" s="326"/>
      <c r="H68" s="327"/>
      <c r="I68" s="327"/>
      <c r="J68" s="328"/>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4" t="s">
        <v>473</v>
      </c>
      <c r="E69" s="325"/>
      <c r="F69" s="45"/>
      <c r="G69" s="326"/>
      <c r="H69" s="327"/>
      <c r="I69" s="327"/>
      <c r="J69" s="328"/>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4" t="s">
        <v>473</v>
      </c>
      <c r="E70" s="325"/>
      <c r="F70" s="45"/>
      <c r="G70" s="326"/>
      <c r="H70" s="327"/>
      <c r="I70" s="327"/>
      <c r="J70" s="328"/>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4" t="s">
        <v>473</v>
      </c>
      <c r="E71" s="325"/>
      <c r="F71" s="47"/>
      <c r="G71" s="326"/>
      <c r="H71" s="327"/>
      <c r="I71" s="327"/>
      <c r="J71" s="328"/>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59" t="str">
        <f ca="1">D25</f>
        <v>Answer</v>
      </c>
      <c r="E74" s="359"/>
      <c r="F74" s="50"/>
      <c r="G74" s="359" t="str">
        <f ca="1">G25</f>
        <v>Comments</v>
      </c>
      <c r="H74" s="359" t="e">
        <f>HLOOKUP(SL,LT,$O74,0)</f>
        <v>#NAME?</v>
      </c>
      <c r="I74" s="359"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4" t="s">
        <v>473</v>
      </c>
      <c r="E75" s="325"/>
      <c r="F75" s="54"/>
      <c r="G75" s="326" t="s">
        <v>15894</v>
      </c>
      <c r="H75" s="327"/>
      <c r="I75" s="327"/>
      <c r="J75" s="328"/>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60"/>
      <c r="H76" s="360"/>
      <c r="I76" s="360"/>
      <c r="J76" s="360"/>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4" t="s">
        <v>473</v>
      </c>
      <c r="E77" s="325"/>
      <c r="F77" s="54"/>
      <c r="G77" s="329" t="s">
        <v>15894</v>
      </c>
      <c r="H77" s="330"/>
      <c r="I77" s="330"/>
      <c r="J77" s="33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7"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4" t="s">
        <v>473</v>
      </c>
      <c r="E79" s="325"/>
      <c r="F79" s="54"/>
      <c r="G79" s="326"/>
      <c r="H79" s="327"/>
      <c r="I79" s="327"/>
      <c r="J79" s="328"/>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4" t="s">
        <v>473</v>
      </c>
      <c r="E81" s="325"/>
      <c r="F81" s="54"/>
      <c r="G81" s="326"/>
      <c r="H81" s="327"/>
      <c r="I81" s="327"/>
      <c r="J81" s="328"/>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4" t="s">
        <v>14427</v>
      </c>
      <c r="E83" s="325"/>
      <c r="F83" s="54"/>
      <c r="G83" s="326"/>
      <c r="H83" s="327"/>
      <c r="I83" s="327"/>
      <c r="J83" s="328"/>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65" t="s">
        <v>473</v>
      </c>
      <c r="E85" s="366"/>
      <c r="F85" s="54"/>
      <c r="G85" s="326"/>
      <c r="H85" s="327"/>
      <c r="I85" s="327"/>
      <c r="J85" s="328"/>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60"/>
      <c r="H86" s="360"/>
      <c r="I86" s="360"/>
      <c r="J86" s="360"/>
      <c r="K86" s="33"/>
      <c r="L86" s="110"/>
      <c r="M86" s="109"/>
      <c r="P86" s="2"/>
      <c r="Q86" s="2"/>
      <c r="R86" s="2"/>
      <c r="S86" s="2"/>
      <c r="T86" s="2"/>
      <c r="U86" s="2"/>
      <c r="V86" s="2"/>
      <c r="W86" s="2"/>
      <c r="X86" s="2"/>
      <c r="Y86" s="2"/>
      <c r="Z86" s="2"/>
      <c r="AA86" s="2"/>
      <c r="AB86" s="2"/>
      <c r="AC86" s="2"/>
      <c r="AD86" s="2"/>
      <c r="AE86" s="2"/>
      <c r="AF86" s="2"/>
      <c r="AG86" s="2"/>
      <c r="AH86" s="2"/>
    </row>
    <row r="87" spans="1:34" ht="37.5" customHeight="1">
      <c r="A87" s="38"/>
      <c r="B87" s="53" t="str">
        <f ca="1">OFFSET(L!$C$1,MATCH("Declaration"&amp;ADDRESS(ROW(),COLUMN(),4),L!$A:$A,0)-1,SL,,)&amp;$Q$37</f>
        <v>G. Does your review process include corrective action management? (*)</v>
      </c>
      <c r="C87" s="54"/>
      <c r="D87" s="324" t="s">
        <v>473</v>
      </c>
      <c r="E87" s="325"/>
      <c r="F87" s="54"/>
      <c r="G87" s="326"/>
      <c r="H87" s="327"/>
      <c r="I87" s="327"/>
      <c r="J87" s="328"/>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67"/>
      <c r="H88" s="367"/>
      <c r="I88" s="367"/>
      <c r="J88" s="367"/>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4" t="s">
        <v>474</v>
      </c>
      <c r="E89" s="325"/>
      <c r="F89" s="54"/>
      <c r="G89" s="326"/>
      <c r="H89" s="327"/>
      <c r="I89" s="327"/>
      <c r="J89" s="328"/>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64" t="str">
        <f>IF(OR($D$8="",$I$3=""),"","Click here to check required fields completion")</f>
        <v/>
      </c>
      <c r="C90" s="364"/>
      <c r="D90" s="364"/>
      <c r="E90" s="364"/>
      <c r="F90" s="364"/>
      <c r="G90" s="364"/>
      <c r="H90" s="364"/>
      <c r="I90" s="364"/>
      <c r="J90" s="364"/>
      <c r="K90" s="33"/>
      <c r="L90" s="97"/>
      <c r="P90" s="2"/>
      <c r="Q90" s="2"/>
      <c r="R90" s="2"/>
      <c r="S90" s="2"/>
      <c r="T90" s="2"/>
      <c r="U90" s="2"/>
      <c r="V90" s="2"/>
      <c r="W90" s="2"/>
      <c r="X90" s="2"/>
      <c r="Y90" s="2"/>
      <c r="Z90" s="2"/>
      <c r="AA90" s="2"/>
      <c r="AB90" s="2"/>
      <c r="AC90" s="2"/>
      <c r="AD90" s="2"/>
      <c r="AE90" s="2"/>
      <c r="AF90" s="2"/>
      <c r="AG90" s="2"/>
      <c r="AH90" s="2"/>
    </row>
    <row r="91" spans="1:34" ht="15.75" thickBot="1">
      <c r="A91" s="362" t="str">
        <f ca="1">OFFSET(L!$C$1,MATCH("General"&amp;"Cpy",L!$A:$A,0)-1,SL,,)</f>
        <v>© 2026 Responsible Minerals Initiative. All rights reserved.</v>
      </c>
      <c r="B91" s="363"/>
      <c r="C91" s="363"/>
      <c r="D91" s="363"/>
      <c r="E91" s="363"/>
      <c r="F91" s="363"/>
      <c r="G91" s="363"/>
      <c r="H91" s="363"/>
      <c r="I91" s="363"/>
      <c r="J91" s="363"/>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A1:K1"/>
    <mergeCell ref="D2:J2"/>
    <mergeCell ref="B4:H4"/>
    <mergeCell ref="F3:H3"/>
    <mergeCell ref="I4:J4"/>
    <mergeCell ref="B7:J7"/>
    <mergeCell ref="B10:B11"/>
    <mergeCell ref="B6:J6"/>
    <mergeCell ref="G39:J39"/>
    <mergeCell ref="G32:J32"/>
    <mergeCell ref="G29:J29"/>
    <mergeCell ref="G27:J27"/>
    <mergeCell ref="D22:E22"/>
    <mergeCell ref="B24:J24"/>
    <mergeCell ref="D31:E31"/>
    <mergeCell ref="D37:E37"/>
    <mergeCell ref="G38:J38"/>
    <mergeCell ref="G35:J35"/>
    <mergeCell ref="D25:E25"/>
    <mergeCell ref="D23:E23"/>
    <mergeCell ref="G33:J33"/>
    <mergeCell ref="G41:J41"/>
    <mergeCell ref="G50:J50"/>
    <mergeCell ref="G51:J51"/>
    <mergeCell ref="G40:J40"/>
    <mergeCell ref="G62:J62"/>
    <mergeCell ref="G57:J57"/>
    <mergeCell ref="G58:J58"/>
    <mergeCell ref="G59:J59"/>
    <mergeCell ref="D55:E55"/>
    <mergeCell ref="D40:E40"/>
    <mergeCell ref="D41:E41"/>
    <mergeCell ref="D44:E44"/>
    <mergeCell ref="D45:E45"/>
    <mergeCell ref="D46:E46"/>
    <mergeCell ref="D47:E47"/>
    <mergeCell ref="D50:E50"/>
    <mergeCell ref="D43:E43"/>
    <mergeCell ref="G44:J44"/>
    <mergeCell ref="G45:J45"/>
    <mergeCell ref="G46:J46"/>
    <mergeCell ref="G47:J47"/>
    <mergeCell ref="D49:E49"/>
    <mergeCell ref="G26:J26"/>
    <mergeCell ref="G28:J28"/>
    <mergeCell ref="A91:J91"/>
    <mergeCell ref="G85:J85"/>
    <mergeCell ref="B90:J90"/>
    <mergeCell ref="D81:E81"/>
    <mergeCell ref="D87:E87"/>
    <mergeCell ref="D85:E85"/>
    <mergeCell ref="D89:E89"/>
    <mergeCell ref="G86:J86"/>
    <mergeCell ref="G87:J87"/>
    <mergeCell ref="G88:J88"/>
    <mergeCell ref="G81:J81"/>
    <mergeCell ref="G34:J34"/>
    <mergeCell ref="G52:J52"/>
    <mergeCell ref="G63:J63"/>
    <mergeCell ref="G64:J64"/>
    <mergeCell ref="G65:J65"/>
    <mergeCell ref="G53:J53"/>
    <mergeCell ref="G56:J56"/>
    <mergeCell ref="D61:E61"/>
    <mergeCell ref="H61:J61"/>
    <mergeCell ref="H37:J37"/>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8:J8"/>
    <mergeCell ref="D9:G9"/>
    <mergeCell ref="D10:J10"/>
    <mergeCell ref="D21:J21"/>
    <mergeCell ref="D17:J17"/>
    <mergeCell ref="D14:J14"/>
    <mergeCell ref="D13:J13"/>
    <mergeCell ref="D15:J15"/>
    <mergeCell ref="D16:J16"/>
    <mergeCell ref="D20:J20"/>
    <mergeCell ref="D12:J12"/>
    <mergeCell ref="D19:J19"/>
    <mergeCell ref="D18:J18"/>
    <mergeCell ref="D11:J11"/>
    <mergeCell ref="D26:E26"/>
    <mergeCell ref="D27:E27"/>
    <mergeCell ref="D29:E29"/>
    <mergeCell ref="D28:E28"/>
    <mergeCell ref="D32:E32"/>
    <mergeCell ref="D35:E35"/>
    <mergeCell ref="D34:E34"/>
    <mergeCell ref="D33:E33"/>
    <mergeCell ref="D39:E39"/>
    <mergeCell ref="D38:E38"/>
    <mergeCell ref="D69:E69"/>
    <mergeCell ref="D68:E68"/>
    <mergeCell ref="D71:E71"/>
    <mergeCell ref="D70:E70"/>
    <mergeCell ref="D75:E75"/>
    <mergeCell ref="G75:J75"/>
    <mergeCell ref="G77:J77"/>
    <mergeCell ref="D51:E51"/>
    <mergeCell ref="D52:E52"/>
    <mergeCell ref="D53:E53"/>
    <mergeCell ref="D57:E57"/>
    <mergeCell ref="D58:E58"/>
    <mergeCell ref="D59:E59"/>
    <mergeCell ref="D56:E56"/>
    <mergeCell ref="D65:E65"/>
    <mergeCell ref="D64:E64"/>
    <mergeCell ref="D63:E63"/>
    <mergeCell ref="D62:E62"/>
    <mergeCell ref="B73:J73"/>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1FF05DB-242A-4E58-9562-5A8A05EB1119}"/>
    <hyperlink ref="D20" r:id="rId4" xr:uid="{0C4ADB0E-ED2D-4DC7-9F1B-5DD825EC6125}"/>
    <hyperlink ref="G75" r:id="rId5" xr:uid="{4EB857F8-ADAC-4BFD-9188-54BB35AD80C3}"/>
    <hyperlink ref="G77" r:id="rId6" xr:uid="{1F3C0F1F-00DF-44EB-9D48-8ED970D14C42}"/>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C8" sqref="C8"/>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5" customHeight="1">
      <c r="A5" s="245" t="s">
        <v>136</v>
      </c>
      <c r="B5" s="166" t="str">
        <f ca="1">IF(LEN(A5)=0,"",INDEX('Smelter Look-up'!$A:$A,MATCH($A5,'Smelter Look-up'!$E:$E,0)))</f>
        <v>Tungsten</v>
      </c>
      <c r="C5" s="170" t="str">
        <f ca="1">IF(LEN(A5)=0,"",INDEX('Smelter Look-up'!$C:$C,MATCH($A5,'Smelter Look-up'!$E:$E,0)))</f>
        <v>Xiamen Tungsten (H.C.) Co., Ltd.</v>
      </c>
      <c r="D5" s="213"/>
      <c r="E5" s="166" t="str">
        <f ca="1">IF(ISERROR($V5),"",OFFSET('Smelter Look-up'!$D$4,$V5-4,0)&amp;"")</f>
        <v>CHINA</v>
      </c>
      <c r="F5" s="166" t="str">
        <f ca="1">IF(ISERROR($V5),"",OFFSET('Smelter Look-up'!$E$4,$V5-4,0))</f>
        <v>CID002320</v>
      </c>
      <c r="G5" s="166" t="str">
        <f ca="1">IF(C5=$X$4,IF(ISERROR($V5),"Enter smelter details","RMI"),IF(ISERROR($V5),"",OFFSET('Smelter Look-up'!$F$4,$V5-4,0)))</f>
        <v>RMI</v>
      </c>
      <c r="H5" s="167">
        <f ca="1">IF(ISERROR($V5),"",OFFSET('Smelter Look-up'!$G$4,$V5-4,0))</f>
        <v>0</v>
      </c>
      <c r="I5" s="168" t="str">
        <f ca="1">IF(ISERROR($V5),"",OFFSET('Smelter Look-up'!$H$4,$V5-4,0))</f>
        <v>Xiamen</v>
      </c>
      <c r="J5" s="168" t="str">
        <f ca="1">IF(ISERROR($V5),"",OFFSET('Smelter Look-up'!$I$4,$V5-4,0))</f>
        <v>Fujian Sheng</v>
      </c>
      <c r="K5" s="207"/>
      <c r="L5" s="207"/>
      <c r="M5" s="207"/>
      <c r="N5" s="207"/>
      <c r="O5" s="207"/>
      <c r="P5" s="169"/>
      <c r="Q5" s="208"/>
      <c r="R5" s="166" t="str">
        <f ca="1">IF(ISERROR($V5),"",OFFSET('Smelter Look-up'!$C$4,$V5-4,0)&amp;"")</f>
        <v>Xiamen Tungsten (H.C.) Co., Ltd.</v>
      </c>
      <c r="S5" s="165" t="str">
        <f ca="1">IF(B5="","",IF(ISERROR(MATCH($E5,CL,0)),"Unknown",INDIRECT("'C'!$A$"&amp;MATCH($E5,CL,0)+1)))</f>
        <v>CN</v>
      </c>
      <c r="T5" s="165" t="str">
        <f ca="1">IF(B5="","",IF(ISERROR(MATCH($J5,SorP!$B$1:$B$6261,0)),"",INDIRECT("'SorP'!$A$"&amp;MATCH($S5&amp;$J5,SorP!C:C,0))))</f>
        <v>CN-FJ</v>
      </c>
      <c r="U5" s="185"/>
      <c r="V5" s="209">
        <f ca="1">IF(C5="",NA(),IF(OR(C5="Smelter not listed",C5="Smelter not yet identified"),MATCH($B5&amp;$D5,'Smelter Look-up'!$J:$J,0),MATCH($B5&amp;$C5,'Smelter Look-up'!$J:$J,0)))</f>
        <v>649</v>
      </c>
      <c r="X5" s="210">
        <f t="shared" ref="X5" ca="1" si="0">IF(AND(C5="Smelter not listed",OR(LEN(D5)=0,LEN(E5)=0)),1,0)</f>
        <v>0</v>
      </c>
      <c r="AB5" s="211" t="str">
        <f t="shared" ref="AB5" ca="1" si="1">B5&amp;C5</f>
        <v>TungstenXiamen Tungsten (H.C.) Co., Ltd.</v>
      </c>
    </row>
    <row r="6" spans="1:34" s="210" customFormat="1" ht="20.25" customHeight="1">
      <c r="A6" s="245" t="s">
        <v>634</v>
      </c>
      <c r="B6" s="166" t="str">
        <f ca="1">IF(LEN(A6)=0,"",INDEX('Smelter Look-up'!$A:$A,MATCH($A6,'Smelter Look-up'!$E:$E,0)))</f>
        <v>Gold</v>
      </c>
      <c r="C6" s="170" t="str">
        <f ca="1">IF(LEN(A6)=0,"",INDEX('Smelter Look-up'!$C:$C,MATCH($A6,'Smelter Look-up'!$E:$E,0)))</f>
        <v>Argor-Heraeus S.A.</v>
      </c>
      <c r="D6" s="213"/>
      <c r="E6" s="166" t="str">
        <f ca="1">IF(ISERROR($V6),"",OFFSET('Smelter Look-up'!$D$4,$V6-4,0)&amp;"")</f>
        <v>SWITZERLAND</v>
      </c>
      <c r="F6" s="166" t="str">
        <f ca="1">IF(ISERROR($V6),"",OFFSET('Smelter Look-up'!$E$4,$V6-4,0))</f>
        <v>CID000077</v>
      </c>
      <c r="G6" s="166" t="str">
        <f ca="1">IF(C6=$X$4,IF(ISERROR($V6),"Enter smelter details","RMI"),IF(ISERROR($V6),"",OFFSET('Smelter Look-up'!$F$4,$V6-4,0)))</f>
        <v>RMI</v>
      </c>
      <c r="H6" s="167">
        <f ca="1">IF(ISERROR($V6),"",OFFSET('Smelter Look-up'!$G$4,$V6-4,0))</f>
        <v>0</v>
      </c>
      <c r="I6" s="168" t="str">
        <f ca="1">IF(ISERROR($V6),"",OFFSET('Smelter Look-up'!$H$4,$V6-4,0))</f>
        <v>Mendrisio</v>
      </c>
      <c r="J6" s="168" t="str">
        <f ca="1">IF(ISERROR($V6),"",OFFSET('Smelter Look-up'!$I$4,$V6-4,0))</f>
        <v>Ticino</v>
      </c>
      <c r="K6" s="207"/>
      <c r="L6" s="207"/>
      <c r="M6" s="207"/>
      <c r="N6" s="207"/>
      <c r="O6" s="207"/>
      <c r="P6" s="169"/>
      <c r="Q6" s="208"/>
      <c r="R6" s="166" t="str">
        <f ca="1">IF(ISERROR($V6),"",OFFSET('Smelter Look-up'!$C$4,$V6-4,0)&amp;"")</f>
        <v>Argor-Heraeus S.A.</v>
      </c>
      <c r="S6" s="165" t="str">
        <f t="shared" ref="S6:S37" ca="1" si="2">IF(B6="","",IF(ISERROR(MATCH($E6,CL,0)),"Unknown",INDIRECT("'C'!$A$"&amp;MATCH($E6,CL,0)+1)))</f>
        <v>CH</v>
      </c>
      <c r="T6" s="165" t="str">
        <f ca="1">IF(B6="","",IF(ISERROR(MATCH($J6,SorP!$B$1:$B$6261,0)),"",INDIRECT("'SorP'!$A$"&amp;MATCH($S6&amp;$J6,SorP!C:C,0))))</f>
        <v>CH-TI</v>
      </c>
      <c r="U6" s="185"/>
      <c r="V6" s="209">
        <f ca="1">IF(C6="",NA(),IF(OR(C6="Smelter not listed",C6="Smelter not yet identified"),MATCH($B6&amp;$D6,'Smelter Look-up'!$J:$J,0),MATCH($B6&amp;$C6,'Smelter Look-up'!$J:$J,0)))</f>
        <v>31</v>
      </c>
      <c r="X6" s="210">
        <f t="shared" ref="X6:X37" ca="1" si="3">IF(AND(C6="Smelter not listed",OR(LEN(D6)=0,LEN(E6)=0)),1,0)</f>
        <v>0</v>
      </c>
      <c r="AB6" s="211" t="str">
        <f t="shared" ref="AB6:AB37" ca="1" si="4">B6&amp;C6</f>
        <v>GoldArgor-Heraeus S.A.</v>
      </c>
    </row>
    <row r="7" spans="1:34" s="210" customFormat="1" ht="20.25" customHeight="1">
      <c r="A7" s="245" t="s">
        <v>679</v>
      </c>
      <c r="B7" s="166" t="str">
        <f ca="1">IF(LEN(A7)=0,"",INDEX('Smelter Look-up'!$A:$A,MATCH($A7,'Smelter Look-up'!$E:$E,0)))</f>
        <v>Gold</v>
      </c>
      <c r="C7" s="170" t="str">
        <f ca="1">IF(LEN(A7)=0,"",INDEX('Smelter Look-up'!$C:$C,MATCH($A7,'Smelter Look-up'!$E:$E,0)))</f>
        <v>Metalor Technologies S.A.</v>
      </c>
      <c r="D7" s="213"/>
      <c r="E7" s="166" t="str">
        <f ca="1">IF(ISERROR($V7),"",OFFSET('Smelter Look-up'!$D$4,$V7-4,0)&amp;"")</f>
        <v>SWITZERLAND</v>
      </c>
      <c r="F7" s="166" t="str">
        <f ca="1">IF(ISERROR($V7),"",OFFSET('Smelter Look-up'!$E$4,$V7-4,0))</f>
        <v>CID001153</v>
      </c>
      <c r="G7" s="166" t="str">
        <f ca="1">IF(C7=$X$4,IF(ISERROR($V7),"Enter smelter details","RMI"),IF(ISERROR($V7),"",OFFSET('Smelter Look-up'!$F$4,$V7-4,0)))</f>
        <v>RMI</v>
      </c>
      <c r="H7" s="167">
        <f ca="1">IF(ISERROR($V7),"",OFFSET('Smelter Look-up'!$G$4,$V7-4,0))</f>
        <v>0</v>
      </c>
      <c r="I7" s="168" t="str">
        <f ca="1">IF(ISERROR($V7),"",OFFSET('Smelter Look-up'!$H$4,$V7-4,0))</f>
        <v>Marin</v>
      </c>
      <c r="J7" s="168" t="str">
        <f ca="1">IF(ISERROR($V7),"",OFFSET('Smelter Look-up'!$I$4,$V7-4,0))</f>
        <v>Neuchâtel</v>
      </c>
      <c r="K7" s="207"/>
      <c r="L7" s="207"/>
      <c r="M7" s="207"/>
      <c r="N7" s="207"/>
      <c r="O7" s="207"/>
      <c r="P7" s="169"/>
      <c r="Q7" s="208"/>
      <c r="R7" s="166" t="str">
        <f ca="1">IF(ISERROR($V7),"",OFFSET('Smelter Look-up'!$C$4,$V7-4,0)&amp;"")</f>
        <v>Metalor Technologies S.A.</v>
      </c>
      <c r="S7" s="165" t="str">
        <f t="shared" ca="1" si="2"/>
        <v>CH</v>
      </c>
      <c r="T7" s="165" t="str">
        <f ca="1">IF(B7="","",IF(ISERROR(MATCH($J7,SorP!$B$1:$B$6261,0)),"",INDIRECT("'SorP'!$A$"&amp;MATCH($S7&amp;$J7,SorP!C:C,0))))</f>
        <v>CH-NE</v>
      </c>
      <c r="U7" s="185"/>
      <c r="V7" s="209">
        <f ca="1">IF(C7="",NA(),IF(OR(C7="Smelter not listed",C7="Smelter not yet identified"),MATCH($B7&amp;$D7,'Smelter Look-up'!$J:$J,0),MATCH($B7&amp;$C7,'Smelter Look-up'!$J:$J,0)))</f>
        <v>196</v>
      </c>
      <c r="X7" s="210">
        <f t="shared" ca="1" si="3"/>
        <v>0</v>
      </c>
      <c r="AB7" s="211" t="str">
        <f t="shared" ca="1" si="4"/>
        <v>GoldMetalor Technologies S.A.</v>
      </c>
    </row>
    <row r="8" spans="1:34" s="210" customFormat="1" ht="20.25" customHeight="1">
      <c r="A8" s="245" t="s">
        <v>722</v>
      </c>
      <c r="B8" s="166" t="str">
        <f ca="1">IF(LEN(A8)=0,"",INDEX('Smelter Look-up'!$A:$A,MATCH($A8,'Smelter Look-up'!$E:$E,0)))</f>
        <v>Tantalum</v>
      </c>
      <c r="C8" s="170" t="str">
        <f ca="1">IF(LEN(A8)=0,"",INDEX('Smelter Look-up'!$C:$C,MATCH($A8,'Smelter Look-up'!$E:$E,0)))</f>
        <v>JiuJiang JinXin Nonferrous Metals Co., Ltd.</v>
      </c>
      <c r="D8" s="213"/>
      <c r="E8" s="166" t="str">
        <f ca="1">IF(ISERROR($V8),"",OFFSET('Smelter Look-up'!$D$4,$V8-4,0)&amp;"")</f>
        <v>CHINA</v>
      </c>
      <c r="F8" s="166" t="str">
        <f ca="1">IF(ISERROR($V8),"",OFFSET('Smelter Look-up'!$E$4,$V8-4,0))</f>
        <v>CID000914</v>
      </c>
      <c r="G8" s="166" t="str">
        <f ca="1">IF(C8=$X$4,IF(ISERROR($V8),"Enter smelter details","RMI"),IF(ISERROR($V8),"",OFFSET('Smelter Look-up'!$F$4,$V8-4,0)))</f>
        <v>RMI</v>
      </c>
      <c r="H8" s="167">
        <f ca="1">IF(ISERROR($V8),"",OFFSET('Smelter Look-up'!$G$4,$V8-4,0))</f>
        <v>0</v>
      </c>
      <c r="I8" s="168" t="str">
        <f ca="1">IF(ISERROR($V8),"",OFFSET('Smelter Look-up'!$H$4,$V8-4,0))</f>
        <v>Jiujiang</v>
      </c>
      <c r="J8" s="168" t="str">
        <f ca="1">IF(ISERROR($V8),"",OFFSET('Smelter Look-up'!$I$4,$V8-4,0))</f>
        <v>Jiangxi Sheng</v>
      </c>
      <c r="K8" s="207"/>
      <c r="L8" s="207"/>
      <c r="M8" s="207"/>
      <c r="N8" s="207"/>
      <c r="O8" s="207"/>
      <c r="P8" s="169"/>
      <c r="Q8" s="208"/>
      <c r="R8" s="166" t="str">
        <f ca="1">IF(ISERROR($V8),"",OFFSET('Smelter Look-up'!$C$4,$V8-4,0)&amp;"")</f>
        <v>JiuJiang JinXin Nonferrous Metals Co., Ltd.</v>
      </c>
      <c r="S8" s="165" t="str">
        <f t="shared" ca="1" si="2"/>
        <v>CN</v>
      </c>
      <c r="T8" s="165" t="str">
        <f ca="1">IF(B8="","",IF(ISERROR(MATCH($J8,SorP!$B$1:$B$6261,0)),"",INDIRECT("'SorP'!$A$"&amp;MATCH($S8&amp;$J8,SorP!C:C,0))))</f>
        <v>CN-JX</v>
      </c>
      <c r="U8" s="185"/>
      <c r="V8" s="209">
        <f ca="1">IF(C8="",NA(),IF(OR(C8="Smelter not listed",C8="Smelter not yet identified"),MATCH($B8&amp;$D8,'Smelter Look-up'!$J:$J,0),MATCH($B8&amp;$C8,'Smelter Look-up'!$J:$J,0)))</f>
        <v>372</v>
      </c>
      <c r="X8" s="210">
        <f t="shared" ca="1" si="3"/>
        <v>0</v>
      </c>
      <c r="AB8" s="211" t="str">
        <f t="shared" ca="1" si="4"/>
        <v>TantalumJiuJiang JinXin Nonferrous Metals Co., Ltd.</v>
      </c>
    </row>
    <row r="9" spans="1:34" s="210" customFormat="1" ht="20.25" customHeight="1">
      <c r="A9" s="245" t="s">
        <v>1728</v>
      </c>
      <c r="B9" s="166" t="str">
        <f ca="1">IF(LEN(A9)=0,"",INDEX('Smelter Look-up'!$A:$A,MATCH($A9,'Smelter Look-up'!$E:$E,0)))</f>
        <v>Tin</v>
      </c>
      <c r="C9" s="170" t="str">
        <f ca="1">IF(LEN(A9)=0,"",INDEX('Smelter Look-up'!$C:$C,MATCH($A9,'Smelter Look-up'!$E:$E,0)))</f>
        <v>Aurubis Beerse</v>
      </c>
      <c r="D9" s="213"/>
      <c r="E9" s="166" t="str">
        <f ca="1">IF(ISERROR($V9),"",OFFSET('Smelter Look-up'!$D$4,$V9-4,0)&amp;"")</f>
        <v>BELGIUM</v>
      </c>
      <c r="F9" s="166" t="str">
        <f ca="1">IF(ISERROR($V9),"",OFFSET('Smelter Look-up'!$E$4,$V9-4,0))</f>
        <v>CID002773</v>
      </c>
      <c r="G9" s="166" t="str">
        <f ca="1">IF(C9=$X$4,IF(ISERROR($V9),"Enter smelter details","RMI"),IF(ISERROR($V9),"",OFFSET('Smelter Look-up'!$F$4,$V9-4,0)))</f>
        <v>RMI</v>
      </c>
      <c r="H9" s="167">
        <f ca="1">IF(ISERROR($V9),"",OFFSET('Smelter Look-up'!$G$4,$V9-4,0))</f>
        <v>0</v>
      </c>
      <c r="I9" s="168" t="str">
        <f ca="1">IF(ISERROR($V9),"",OFFSET('Smelter Look-up'!$H$4,$V9-4,0))</f>
        <v>Beerse</v>
      </c>
      <c r="J9" s="168" t="str">
        <f ca="1">IF(ISERROR($V9),"",OFFSET('Smelter Look-up'!$I$4,$V9-4,0))</f>
        <v>Antwerpen</v>
      </c>
      <c r="K9" s="207"/>
      <c r="L9" s="207"/>
      <c r="M9" s="207"/>
      <c r="N9" s="207"/>
      <c r="O9" s="207"/>
      <c r="P9" s="169"/>
      <c r="Q9" s="208"/>
      <c r="R9" s="166" t="str">
        <f ca="1">IF(ISERROR($V9),"",OFFSET('Smelter Look-up'!$C$4,$V9-4,0)&amp;"")</f>
        <v>Aurubis Beerse</v>
      </c>
      <c r="S9" s="165" t="str">
        <f t="shared" ca="1" si="2"/>
        <v>BE</v>
      </c>
      <c r="T9" s="165" t="str">
        <f ca="1">IF(B9="","",IF(ISERROR(MATCH($J9,SorP!$B$1:$B$6261,0)),"",INDIRECT("'SorP'!$A$"&amp;MATCH($S9&amp;$J9,SorP!C:C,0))))</f>
        <v>BE-VAN</v>
      </c>
      <c r="U9" s="185"/>
      <c r="V9" s="209">
        <f ca="1">IF(C9="",NA(),IF(OR(C9="Smelter not listed",C9="Smelter not yet identified"),MATCH($B9&amp;$D9,'Smelter Look-up'!$J:$J,0),MATCH($B9&amp;$C9,'Smelter Look-up'!$J:$J,0)))</f>
        <v>423</v>
      </c>
      <c r="X9" s="210">
        <f t="shared" ca="1" si="3"/>
        <v>0</v>
      </c>
      <c r="AB9" s="211" t="str">
        <f t="shared" ca="1" si="4"/>
        <v>TinAurubis Beerse</v>
      </c>
    </row>
    <row r="10" spans="1:34" s="210" customFormat="1" ht="20.25" customHeight="1">
      <c r="A10" s="245" t="s">
        <v>765</v>
      </c>
      <c r="B10" s="166" t="str">
        <f ca="1">IF(LEN(A10)=0,"",INDEX('Smelter Look-up'!$A:$A,MATCH($A10,'Smelter Look-up'!$E:$E,0)))</f>
        <v>Tungsten</v>
      </c>
      <c r="C10" s="170" t="str">
        <f ca="1">IF(LEN(A10)=0,"",INDEX('Smelter Look-up'!$C:$C,MATCH($A10,'Smelter Look-up'!$E:$E,0)))</f>
        <v>Wolfram Bergbau und Hutten AG</v>
      </c>
      <c r="D10" s="213"/>
      <c r="E10" s="166" t="str">
        <f ca="1">IF(ISERROR($V10),"",OFFSET('Smelter Look-up'!$D$4,$V10-4,0)&amp;"")</f>
        <v>AUSTRIA</v>
      </c>
      <c r="F10" s="166" t="str">
        <f ca="1">IF(ISERROR($V10),"",OFFSET('Smelter Look-up'!$E$4,$V10-4,0))</f>
        <v>CID002044</v>
      </c>
      <c r="G10" s="166" t="str">
        <f ca="1">IF(C10=$X$4,IF(ISERROR($V10),"Enter smelter details","RMI"),IF(ISERROR($V10),"",OFFSET('Smelter Look-up'!$F$4,$V10-4,0)))</f>
        <v>RMI</v>
      </c>
      <c r="H10" s="167">
        <f ca="1">IF(ISERROR($V10),"",OFFSET('Smelter Look-up'!$G$4,$V10-4,0))</f>
        <v>0</v>
      </c>
      <c r="I10" s="168" t="str">
        <f ca="1">IF(ISERROR($V10),"",OFFSET('Smelter Look-up'!$H$4,$V10-4,0))</f>
        <v>St. Martin i-S</v>
      </c>
      <c r="J10" s="168" t="str">
        <f ca="1">IF(ISERROR($V10),"",OFFSET('Smelter Look-up'!$I$4,$V10-4,0))</f>
        <v>Steiermark</v>
      </c>
      <c r="K10" s="207"/>
      <c r="L10" s="207"/>
      <c r="M10" s="207"/>
      <c r="N10" s="207"/>
      <c r="O10" s="207"/>
      <c r="P10" s="169"/>
      <c r="Q10" s="208"/>
      <c r="R10" s="166" t="str">
        <f ca="1">IF(ISERROR($V10),"",OFFSET('Smelter Look-up'!$C$4,$V10-4,0)&amp;"")</f>
        <v>Wolfram Bergbau und Hutten AG</v>
      </c>
      <c r="S10" s="165" t="str">
        <f t="shared" ca="1" si="2"/>
        <v>AT</v>
      </c>
      <c r="T10" s="165" t="str">
        <f ca="1">IF(B10="","",IF(ISERROR(MATCH($J10,SorP!$B$1:$B$6261,0)),"",INDIRECT("'SorP'!$A$"&amp;MATCH($S10&amp;$J10,SorP!C:C,0))))</f>
        <v>AT-6</v>
      </c>
      <c r="U10" s="185"/>
      <c r="V10" s="209">
        <f ca="1">IF(C10="",NA(),IF(OR(C10="Smelter not listed",C10="Smelter not yet identified"),MATCH($B10&amp;$D10,'Smelter Look-up'!$J:$J,0),MATCH($B10&amp;$C10,'Smelter Look-up'!$J:$J,0)))</f>
        <v>646</v>
      </c>
      <c r="X10" s="210">
        <f t="shared" ca="1" si="3"/>
        <v>0</v>
      </c>
      <c r="AB10" s="211" t="str">
        <f t="shared" ca="1" si="4"/>
        <v>TungstenWolfram Bergbau und Hutten AG</v>
      </c>
    </row>
    <row r="11" spans="1:34" s="210" customFormat="1" ht="20.25" customHeight="1">
      <c r="A11" s="245" t="s">
        <v>654</v>
      </c>
      <c r="B11" s="166" t="str">
        <f ca="1">IF(LEN(A11)=0,"",INDEX('Smelter Look-up'!$A:$A,MATCH($A11,'Smelter Look-up'!$E:$E,0)))</f>
        <v>Gold</v>
      </c>
      <c r="C11" s="170" t="str">
        <f ca="1">IF(LEN(A11)=0,"",INDEX('Smelter Look-up'!$C:$C,MATCH($A11,'Smelter Look-up'!$E:$E,0)))</f>
        <v>Heraeus Germany GmbH Co. KG</v>
      </c>
      <c r="D11" s="213"/>
      <c r="E11" s="166" t="str">
        <f ca="1">IF(ISERROR($V11),"",OFFSET('Smelter Look-up'!$D$4,$V11-4,0)&amp;"")</f>
        <v>GERMANY</v>
      </c>
      <c r="F11" s="166" t="str">
        <f ca="1">IF(ISERROR($V11),"",OFFSET('Smelter Look-up'!$E$4,$V11-4,0))</f>
        <v>CID000711</v>
      </c>
      <c r="G11" s="166" t="str">
        <f ca="1">IF(C11=$X$4,IF(ISERROR($V11),"Enter smelter details","RMI"),IF(ISERROR($V11),"",OFFSET('Smelter Look-up'!$F$4,$V11-4,0)))</f>
        <v>RMI</v>
      </c>
      <c r="H11" s="167">
        <f ca="1">IF(ISERROR($V11),"",OFFSET('Smelter Look-up'!$G$4,$V11-4,0))</f>
        <v>0</v>
      </c>
      <c r="I11" s="168" t="str">
        <f ca="1">IF(ISERROR($V11),"",OFFSET('Smelter Look-up'!$H$4,$V11-4,0))</f>
        <v>Hanau</v>
      </c>
      <c r="J11" s="168" t="str">
        <f ca="1">IF(ISERROR($V11),"",OFFSET('Smelter Look-up'!$I$4,$V11-4,0))</f>
        <v>Hessen</v>
      </c>
      <c r="K11" s="207"/>
      <c r="L11" s="207"/>
      <c r="M11" s="207"/>
      <c r="N11" s="207"/>
      <c r="O11" s="207"/>
      <c r="P11" s="169"/>
      <c r="Q11" s="208"/>
      <c r="R11" s="166" t="str">
        <f ca="1">IF(ISERROR($V11),"",OFFSET('Smelter Look-up'!$C$4,$V11-4,0)&amp;"")</f>
        <v>Heraeus Germany GmbH Co. KG</v>
      </c>
      <c r="S11" s="165" t="str">
        <f t="shared" ca="1" si="2"/>
        <v>DE</v>
      </c>
      <c r="T11" s="165" t="str">
        <f ca="1">IF(B11="","",IF(ISERROR(MATCH($J11,SorP!$B$1:$B$6261,0)),"",INDIRECT("'SorP'!$A$"&amp;MATCH($S11&amp;$J11,SorP!C:C,0))))</f>
        <v>DE-HE</v>
      </c>
      <c r="U11" s="185"/>
      <c r="V11" s="209">
        <f ca="1">IF(C11="",NA(),IF(OR(C11="Smelter not listed",C11="Smelter not yet identified"),MATCH($B11&amp;$D11,'Smelter Look-up'!$J:$J,0),MATCH($B11&amp;$C11,'Smelter Look-up'!$J:$J,0)))</f>
        <v>121</v>
      </c>
      <c r="X11" s="210">
        <f t="shared" ca="1" si="3"/>
        <v>0</v>
      </c>
      <c r="AB11" s="211" t="str">
        <f t="shared" ca="1" si="4"/>
        <v>GoldHeraeus Germany GmbH Co. KG</v>
      </c>
    </row>
    <row r="12" spans="1:34" s="210" customFormat="1" ht="20.25" customHeight="1">
      <c r="A12" s="245" t="s">
        <v>653</v>
      </c>
      <c r="B12" s="166" t="str">
        <f ca="1">IF(LEN(A12)=0,"",INDEX('Smelter Look-up'!$A:$A,MATCH($A12,'Smelter Look-up'!$E:$E,0)))</f>
        <v>Gold</v>
      </c>
      <c r="C12" s="170" t="str">
        <f ca="1">IF(LEN(A12)=0,"",INDEX('Smelter Look-up'!$C:$C,MATCH($A12,'Smelter Look-up'!$E:$E,0)))</f>
        <v>Heraeus Metals Hong Kong Ltd.</v>
      </c>
      <c r="D12" s="213"/>
      <c r="E12" s="166" t="str">
        <f ca="1">IF(ISERROR($V12),"",OFFSET('Smelter Look-up'!$D$4,$V12-4,0)&amp;"")</f>
        <v>CHINA</v>
      </c>
      <c r="F12" s="166" t="str">
        <f ca="1">IF(ISERROR($V12),"",OFFSET('Smelter Look-up'!$E$4,$V12-4,0))</f>
        <v>CID000707</v>
      </c>
      <c r="G12" s="166" t="str">
        <f ca="1">IF(C12=$X$4,IF(ISERROR($V12),"Enter smelter details","RMI"),IF(ISERROR($V12),"",OFFSET('Smelter Look-up'!$F$4,$V12-4,0)))</f>
        <v>RMI</v>
      </c>
      <c r="H12" s="167">
        <f ca="1">IF(ISERROR($V12),"",OFFSET('Smelter Look-up'!$G$4,$V12-4,0))</f>
        <v>0</v>
      </c>
      <c r="I12" s="168" t="str">
        <f ca="1">IF(ISERROR($V12),"",OFFSET('Smelter Look-up'!$H$4,$V12-4,0))</f>
        <v>Fanling</v>
      </c>
      <c r="J12" s="168" t="str">
        <f ca="1">IF(ISERROR($V12),"",OFFSET('Smelter Look-up'!$I$4,$V12-4,0))</f>
        <v>Hong Kong SAR</v>
      </c>
      <c r="K12" s="207"/>
      <c r="L12" s="207"/>
      <c r="M12" s="207"/>
      <c r="N12" s="207"/>
      <c r="O12" s="207"/>
      <c r="P12" s="169"/>
      <c r="Q12" s="208"/>
      <c r="R12" s="166" t="str">
        <f ca="1">IF(ISERROR($V12),"",OFFSET('Smelter Look-up'!$C$4,$V12-4,0)&amp;"")</f>
        <v>Heraeus Metals Hong Kong Ltd.</v>
      </c>
      <c r="S12" s="165" t="str">
        <f t="shared" ca="1" si="2"/>
        <v>CN</v>
      </c>
      <c r="T12" s="165" t="str">
        <f ca="1">IF(B12="","",IF(ISERROR(MATCH($J12,SorP!$B$1:$B$6261,0)),"",INDIRECT("'SorP'!$A$"&amp;MATCH($S12&amp;$J12,SorP!C:C,0))))</f>
        <v/>
      </c>
      <c r="U12" s="185"/>
      <c r="V12" s="209">
        <f ca="1">IF(C12="",NA(),IF(OR(C12="Smelter not listed",C12="Smelter not yet identified"),MATCH($B12&amp;$D12,'Smelter Look-up'!$J:$J,0),MATCH($B12&amp;$C12,'Smelter Look-up'!$J:$J,0)))</f>
        <v>123</v>
      </c>
      <c r="X12" s="210">
        <f t="shared" ca="1" si="3"/>
        <v>0</v>
      </c>
      <c r="AB12" s="211" t="str">
        <f t="shared" ca="1" si="4"/>
        <v>GoldHeraeus Metals Hong Kong Ltd.</v>
      </c>
    </row>
    <row r="13" spans="1:34" s="210" customFormat="1" ht="20.25" customHeight="1">
      <c r="A13" s="245" t="s">
        <v>729</v>
      </c>
      <c r="B13" s="166" t="str">
        <f ca="1">IF(LEN(A13)=0,"",INDEX('Smelter Look-up'!$A:$A,MATCH($A13,'Smelter Look-up'!$E:$E,0)))</f>
        <v>Tantalum</v>
      </c>
      <c r="C13" s="170" t="str">
        <f ca="1">IF(LEN(A13)=0,"",INDEX('Smelter Look-up'!$C:$C,MATCH($A13,'Smelter Look-up'!$E:$E,0)))</f>
        <v>Ningxia Orient Tantalum Industry Co., Ltd.</v>
      </c>
      <c r="D13" s="213"/>
      <c r="E13" s="166" t="str">
        <f ca="1">IF(ISERROR($V13),"",OFFSET('Smelter Look-up'!$D$4,$V13-4,0)&amp;"")</f>
        <v>CHINA</v>
      </c>
      <c r="F13" s="166" t="str">
        <f ca="1">IF(ISERROR($V13),"",OFFSET('Smelter Look-up'!$E$4,$V13-4,0))</f>
        <v>CID001277</v>
      </c>
      <c r="G13" s="166" t="str">
        <f ca="1">IF(C13=$X$4,IF(ISERROR($V13),"Enter smelter details","RMI"),IF(ISERROR($V13),"",OFFSET('Smelter Look-up'!$F$4,$V13-4,0)))</f>
        <v>RMI</v>
      </c>
      <c r="H13" s="167">
        <f ca="1">IF(ISERROR($V13),"",OFFSET('Smelter Look-up'!$G$4,$V13-4,0))</f>
        <v>0</v>
      </c>
      <c r="I13" s="168" t="str">
        <f ca="1">IF(ISERROR($V13),"",OFFSET('Smelter Look-up'!$H$4,$V13-4,0))</f>
        <v>Shizuishan City</v>
      </c>
      <c r="J13" s="168" t="str">
        <f ca="1">IF(ISERROR($V13),"",OFFSET('Smelter Look-up'!$I$4,$V13-4,0))</f>
        <v>Ningxia Huizi Zizhiqu</v>
      </c>
      <c r="K13" s="207"/>
      <c r="L13" s="207"/>
      <c r="M13" s="207"/>
      <c r="N13" s="207"/>
      <c r="O13" s="207"/>
      <c r="P13" s="169"/>
      <c r="Q13" s="208"/>
      <c r="R13" s="166" t="str">
        <f ca="1">IF(ISERROR($V13),"",OFFSET('Smelter Look-up'!$C$4,$V13-4,0)&amp;"")</f>
        <v>Ningxia Orient Tantalum Industry Co., Ltd.</v>
      </c>
      <c r="S13" s="165" t="str">
        <f t="shared" ca="1" si="2"/>
        <v>CN</v>
      </c>
      <c r="T13" s="165" t="str">
        <f ca="1">IF(B13="","",IF(ISERROR(MATCH($J13,SorP!$B$1:$B$6261,0)),"",INDIRECT("'SorP'!$A$"&amp;MATCH($S13&amp;$J13,SorP!C:C,0))))</f>
        <v/>
      </c>
      <c r="U13" s="185"/>
      <c r="V13" s="209">
        <f ca="1">IF(C13="",NA(),IF(OR(C13="Smelter not listed",C13="Smelter not yet identified"),MATCH($B13&amp;$D13,'Smelter Look-up'!$J:$J,0),MATCH($B13&amp;$C13,'Smelter Look-up'!$J:$J,0)))</f>
        <v>390</v>
      </c>
      <c r="X13" s="210">
        <f t="shared" ca="1" si="3"/>
        <v>0</v>
      </c>
      <c r="AB13" s="211" t="str">
        <f t="shared" ca="1" si="4"/>
        <v>TantalumNingxia Orient Tantalum Industry Co., Ltd.</v>
      </c>
    </row>
    <row r="14" spans="1:34" s="210" customFormat="1" ht="20.25" customHeight="1">
      <c r="A14" s="245" t="s">
        <v>13299</v>
      </c>
      <c r="B14" s="166" t="str">
        <f ca="1">IF(LEN(A14)=0,"",INDEX('Smelter Look-up'!$A:$A,MATCH($A14,'Smelter Look-up'!$E:$E,0)))</f>
        <v>Tungsten</v>
      </c>
      <c r="C14" s="170" t="str">
        <f ca="1">IF(LEN(A14)=0,"",INDEX('Smelter Look-up'!$C:$C,MATCH($A14,'Smelter Look-up'!$E:$E,0)))</f>
        <v>China Molybdenum Tungsten Co., Ltd.</v>
      </c>
      <c r="D14" s="213"/>
      <c r="E14" s="166" t="str">
        <f ca="1">IF(ISERROR($V14),"",OFFSET('Smelter Look-up'!$D$4,$V14-4,0)&amp;"")</f>
        <v>CHINA</v>
      </c>
      <c r="F14" s="166" t="str">
        <f ca="1">IF(ISERROR($V14),"",OFFSET('Smelter Look-up'!$E$4,$V14-4,0))</f>
        <v>CID002641</v>
      </c>
      <c r="G14" s="166" t="str">
        <f ca="1">IF(C14=$X$4,IF(ISERROR($V14),"Enter smelter details","RMI"),IF(ISERROR($V14),"",OFFSET('Smelter Look-up'!$F$4,$V14-4,0)))</f>
        <v>RMI</v>
      </c>
      <c r="H14" s="167">
        <f ca="1">IF(ISERROR($V14),"",OFFSET('Smelter Look-up'!$G$4,$V14-4,0))</f>
        <v>0</v>
      </c>
      <c r="I14" s="168" t="str">
        <f ca="1">IF(ISERROR($V14),"",OFFSET('Smelter Look-up'!$H$4,$V14-4,0))</f>
        <v>Luoyang</v>
      </c>
      <c r="J14" s="168" t="str">
        <f ca="1">IF(ISERROR($V14),"",OFFSET('Smelter Look-up'!$I$4,$V14-4,0))</f>
        <v>Henan Sheng</v>
      </c>
      <c r="K14" s="207"/>
      <c r="L14" s="207"/>
      <c r="M14" s="207"/>
      <c r="N14" s="207"/>
      <c r="O14" s="207"/>
      <c r="P14" s="169"/>
      <c r="Q14" s="208"/>
      <c r="R14" s="166" t="str">
        <f ca="1">IF(ISERROR($V14),"",OFFSET('Smelter Look-up'!$C$4,$V14-4,0)&amp;"")</f>
        <v>China Molybdenum Tungsten Co., Ltd.</v>
      </c>
      <c r="S14" s="165" t="str">
        <f t="shared" ca="1" si="2"/>
        <v>CN</v>
      </c>
      <c r="T14" s="165" t="str">
        <f ca="1">IF(B14="","",IF(ISERROR(MATCH($J14,SorP!$B$1:$B$6261,0)),"",INDIRECT("'SorP'!$A$"&amp;MATCH($S14&amp;$J14,SorP!C:C,0))))</f>
        <v>CN-HA</v>
      </c>
      <c r="U14" s="185"/>
      <c r="V14" s="209">
        <f ca="1">IF(C14="",NA(),IF(OR(C14="Smelter not listed",C14="Smelter not yet identified"),MATCH($B14&amp;$D14,'Smelter Look-up'!$J:$J,0),MATCH($B14&amp;$C14,'Smelter Look-up'!$J:$J,0)))</f>
        <v>586</v>
      </c>
      <c r="X14" s="210">
        <f t="shared" ca="1" si="3"/>
        <v>0</v>
      </c>
      <c r="AB14" s="211" t="str">
        <f t="shared" ca="1" si="4"/>
        <v>TungstenChina Molybdenum Tungsten Co., Ltd.</v>
      </c>
    </row>
    <row r="15" spans="1:34" s="210" customFormat="1" ht="20.25" customHeight="1">
      <c r="A15" s="245" t="s">
        <v>677</v>
      </c>
      <c r="B15" s="166" t="str">
        <f ca="1">IF(LEN(A15)=0,"",INDEX('Smelter Look-up'!$A:$A,MATCH($A15,'Smelter Look-up'!$E:$E,0)))</f>
        <v>Gold</v>
      </c>
      <c r="C15" s="170" t="str">
        <f ca="1">IF(LEN(A15)=0,"",INDEX('Smelter Look-up'!$C:$C,MATCH($A15,'Smelter Look-up'!$E:$E,0)))</f>
        <v>Metalor Technologies (Hong Kong) Ltd.</v>
      </c>
      <c r="D15" s="213"/>
      <c r="E15" s="166" t="str">
        <f ca="1">IF(ISERROR($V15),"",OFFSET('Smelter Look-up'!$D$4,$V15-4,0)&amp;"")</f>
        <v>CHINA</v>
      </c>
      <c r="F15" s="166" t="str">
        <f ca="1">IF(ISERROR($V15),"",OFFSET('Smelter Look-up'!$E$4,$V15-4,0))</f>
        <v>CID001149</v>
      </c>
      <c r="G15" s="166" t="str">
        <f ca="1">IF(C15=$X$4,IF(ISERROR($V15),"Enter smelter details","RMI"),IF(ISERROR($V15),"",OFFSET('Smelter Look-up'!$F$4,$V15-4,0)))</f>
        <v>RMI</v>
      </c>
      <c r="H15" s="167">
        <f ca="1">IF(ISERROR($V15),"",OFFSET('Smelter Look-up'!$G$4,$V15-4,0))</f>
        <v>0</v>
      </c>
      <c r="I15" s="168" t="str">
        <f ca="1">IF(ISERROR($V15),"",OFFSET('Smelter Look-up'!$H$4,$V15-4,0))</f>
        <v>Yuen Long</v>
      </c>
      <c r="J15" s="168" t="str">
        <f ca="1">IF(ISERROR($V15),"",OFFSET('Smelter Look-up'!$I$4,$V15-4,0))</f>
        <v>Hong Kong SAR</v>
      </c>
      <c r="K15" s="207"/>
      <c r="L15" s="207"/>
      <c r="M15" s="207"/>
      <c r="N15" s="207"/>
      <c r="O15" s="207"/>
      <c r="P15" s="169"/>
      <c r="Q15" s="208"/>
      <c r="R15" s="166" t="str">
        <f ca="1">IF(ISERROR($V15),"",OFFSET('Smelter Look-up'!$C$4,$V15-4,0)&amp;"")</f>
        <v>Metalor Technologies (Hong Kong) Ltd.</v>
      </c>
      <c r="S15" s="165" t="str">
        <f t="shared" ca="1" si="2"/>
        <v>CN</v>
      </c>
      <c r="T15" s="165" t="str">
        <f ca="1">IF(B15="","",IF(ISERROR(MATCH($J15,SorP!$B$1:$B$6261,0)),"",INDIRECT("'SorP'!$A$"&amp;MATCH($S15&amp;$J15,SorP!C:C,0))))</f>
        <v/>
      </c>
      <c r="U15" s="185"/>
      <c r="V15" s="209">
        <f ca="1">IF(C15="",NA(),IF(OR(C15="Smelter not listed",C15="Smelter not yet identified"),MATCH($B15&amp;$D15,'Smelter Look-up'!$J:$J,0),MATCH($B15&amp;$C15,'Smelter Look-up'!$J:$J,0)))</f>
        <v>193</v>
      </c>
      <c r="X15" s="210">
        <f t="shared" ca="1" si="3"/>
        <v>0</v>
      </c>
      <c r="AB15" s="211" t="str">
        <f t="shared" ca="1" si="4"/>
        <v>GoldMetalor Technologies (Hong Kong) Ltd.</v>
      </c>
    </row>
    <row r="16" spans="1:34" s="210" customFormat="1" ht="20.25" customHeight="1">
      <c r="A16" s="245" t="s">
        <v>678</v>
      </c>
      <c r="B16" s="166" t="str">
        <f ca="1">IF(LEN(A16)=0,"",INDEX('Smelter Look-up'!$A:$A,MATCH($A16,'Smelter Look-up'!$E:$E,0)))</f>
        <v>Gold</v>
      </c>
      <c r="C16" s="170" t="str">
        <f ca="1">IF(LEN(A16)=0,"",INDEX('Smelter Look-up'!$C:$C,MATCH($A16,'Smelter Look-up'!$E:$E,0)))</f>
        <v>Metalor Technologies (Singapore) Pte., Ltd.</v>
      </c>
      <c r="D16" s="213"/>
      <c r="E16" s="166" t="str">
        <f ca="1">IF(ISERROR($V16),"",OFFSET('Smelter Look-up'!$D$4,$V16-4,0)&amp;"")</f>
        <v>SINGAPORE</v>
      </c>
      <c r="F16" s="166" t="str">
        <f ca="1">IF(ISERROR($V16),"",OFFSET('Smelter Look-up'!$E$4,$V16-4,0))</f>
        <v>CID001152</v>
      </c>
      <c r="G16" s="166" t="str">
        <f ca="1">IF(C16=$X$4,IF(ISERROR($V16),"Enter smelter details","RMI"),IF(ISERROR($V16),"",OFFSET('Smelter Look-up'!$F$4,$V16-4,0)))</f>
        <v>RMI</v>
      </c>
      <c r="H16" s="167">
        <f ca="1">IF(ISERROR($V16),"",OFFSET('Smelter Look-up'!$G$4,$V16-4,0))</f>
        <v>0</v>
      </c>
      <c r="I16" s="168" t="str">
        <f ca="1">IF(ISERROR($V16),"",OFFSET('Smelter Look-up'!$H$4,$V16-4,0))</f>
        <v>Singapore</v>
      </c>
      <c r="J16" s="168" t="str">
        <f ca="1">IF(ISERROR($V16),"",OFFSET('Smelter Look-up'!$I$4,$V16-4,0))</f>
        <v>South West</v>
      </c>
      <c r="K16" s="207"/>
      <c r="L16" s="207"/>
      <c r="M16" s="207"/>
      <c r="N16" s="207"/>
      <c r="O16" s="207"/>
      <c r="P16" s="169"/>
      <c r="Q16" s="208"/>
      <c r="R16" s="166" t="str">
        <f ca="1">IF(ISERROR($V16),"",OFFSET('Smelter Look-up'!$C$4,$V16-4,0)&amp;"")</f>
        <v>Metalor Technologies (Singapore) Pte., Ltd.</v>
      </c>
      <c r="S16" s="165" t="str">
        <f t="shared" ca="1" si="2"/>
        <v>SG</v>
      </c>
      <c r="T16" s="165" t="str">
        <f ca="1">IF(B16="","",IF(ISERROR(MATCH($J16,SorP!$B$1:$B$6261,0)),"",INDIRECT("'SorP'!$A$"&amp;MATCH($S16&amp;$J16,SorP!C:C,0))))</f>
        <v>SG-05</v>
      </c>
      <c r="U16" s="185"/>
      <c r="V16" s="209">
        <f ca="1">IF(C16="",NA(),IF(OR(C16="Smelter not listed",C16="Smelter not yet identified"),MATCH($B16&amp;$D16,'Smelter Look-up'!$J:$J,0),MATCH($B16&amp;$C16,'Smelter Look-up'!$J:$J,0)))</f>
        <v>194</v>
      </c>
      <c r="X16" s="210">
        <f t="shared" ca="1" si="3"/>
        <v>0</v>
      </c>
      <c r="AB16" s="211" t="str">
        <f t="shared" ca="1" si="4"/>
        <v>GoldMetalor Technologies (Singapore) Pte., Ltd.</v>
      </c>
    </row>
    <row r="17" spans="1:28" s="210" customFormat="1" ht="20.25" customHeight="1">
      <c r="A17" s="245" t="s">
        <v>1562</v>
      </c>
      <c r="B17" s="166" t="str">
        <f ca="1">IF(LEN(A17)=0,"",INDEX('Smelter Look-up'!$A:$A,MATCH($A17,'Smelter Look-up'!$E:$E,0)))</f>
        <v>Gold</v>
      </c>
      <c r="C17" s="170" t="str">
        <f ca="1">IF(LEN(A17)=0,"",INDEX('Smelter Look-up'!$C:$C,MATCH($A17,'Smelter Look-up'!$E:$E,0)))</f>
        <v>Metalor Technologies (Suzhou) Ltd.</v>
      </c>
      <c r="D17" s="213"/>
      <c r="E17" s="166" t="str">
        <f ca="1">IF(ISERROR($V17),"",OFFSET('Smelter Look-up'!$D$4,$V17-4,0)&amp;"")</f>
        <v>CHINA</v>
      </c>
      <c r="F17" s="166" t="str">
        <f ca="1">IF(ISERROR($V17),"",OFFSET('Smelter Look-up'!$E$4,$V17-4,0))</f>
        <v>CID001147</v>
      </c>
      <c r="G17" s="166" t="str">
        <f ca="1">IF(C17=$X$4,IF(ISERROR($V17),"Enter smelter details","RMI"),IF(ISERROR($V17),"",OFFSET('Smelter Look-up'!$F$4,$V17-4,0)))</f>
        <v>RMI</v>
      </c>
      <c r="H17" s="167">
        <f ca="1">IF(ISERROR($V17),"",OFFSET('Smelter Look-up'!$G$4,$V17-4,0))</f>
        <v>0</v>
      </c>
      <c r="I17" s="168" t="str">
        <f ca="1">IF(ISERROR($V17),"",OFFSET('Smelter Look-up'!$H$4,$V17-4,0))</f>
        <v>Suzhou</v>
      </c>
      <c r="J17" s="168" t="str">
        <f ca="1">IF(ISERROR($V17),"",OFFSET('Smelter Look-up'!$I$4,$V17-4,0))</f>
        <v>Jiangsu Sheng</v>
      </c>
      <c r="K17" s="207"/>
      <c r="L17" s="207"/>
      <c r="M17" s="207"/>
      <c r="N17" s="207"/>
      <c r="O17" s="207"/>
      <c r="P17" s="169"/>
      <c r="Q17" s="208"/>
      <c r="R17" s="166" t="str">
        <f ca="1">IF(ISERROR($V17),"",OFFSET('Smelter Look-up'!$C$4,$V17-4,0)&amp;"")</f>
        <v>Metalor Technologies (Suzhou) Ltd.</v>
      </c>
      <c r="S17" s="165" t="str">
        <f t="shared" ca="1" si="2"/>
        <v>CN</v>
      </c>
      <c r="T17" s="165" t="str">
        <f ca="1">IF(B17="","",IF(ISERROR(MATCH($J17,SorP!$B$1:$B$6261,0)),"",INDIRECT("'SorP'!$A$"&amp;MATCH($S17&amp;$J17,SorP!C:C,0))))</f>
        <v>CN-JS</v>
      </c>
      <c r="U17" s="185"/>
      <c r="V17" s="209">
        <f ca="1">IF(C17="",NA(),IF(OR(C17="Smelter not listed",C17="Smelter not yet identified"),MATCH($B17&amp;$D17,'Smelter Look-up'!$J:$J,0),MATCH($B17&amp;$C17,'Smelter Look-up'!$J:$J,0)))</f>
        <v>195</v>
      </c>
      <c r="X17" s="210">
        <f t="shared" ca="1" si="3"/>
        <v>0</v>
      </c>
      <c r="AB17" s="211" t="str">
        <f t="shared" ca="1" si="4"/>
        <v>GoldMetalor Technologies (Suzhou) Ltd.</v>
      </c>
    </row>
    <row r="18" spans="1:28" s="210" customFormat="1" ht="20.25" customHeight="1">
      <c r="A18" s="165" t="s">
        <v>680</v>
      </c>
      <c r="B18" s="166" t="str">
        <f ca="1">IF(LEN(A18)=0,"",INDEX('Smelter Look-up'!$A:$A,MATCH($A18,'Smelter Look-up'!$E:$E,0)))</f>
        <v>Gold</v>
      </c>
      <c r="C18" s="170" t="str">
        <f ca="1">IF(LEN(A18)=0,"",INDEX('Smelter Look-up'!$C:$C,MATCH($A18,'Smelter Look-up'!$E:$E,0)))</f>
        <v>Metalor USA Refining Corporation</v>
      </c>
      <c r="D18" s="213"/>
      <c r="E18" s="166" t="str">
        <f ca="1">IF(ISERROR($V18),"",OFFSET('Smelter Look-up'!$D$4,$V18-4,0)&amp;"")</f>
        <v>UNITED STATES OF AMERICA</v>
      </c>
      <c r="F18" s="166" t="str">
        <f ca="1">IF(ISERROR($V18),"",OFFSET('Smelter Look-up'!$E$4,$V18-4,0))</f>
        <v>CID001157</v>
      </c>
      <c r="G18" s="166" t="str">
        <f ca="1">IF(C18=$X$4,IF(ISERROR($V18),"Enter smelter details","RMI"),IF(ISERROR($V18),"",OFFSET('Smelter Look-up'!$F$4,$V18-4,0)))</f>
        <v>RMI</v>
      </c>
      <c r="H18" s="167">
        <f ca="1">IF(ISERROR($V18),"",OFFSET('Smelter Look-up'!$G$4,$V18-4,0))</f>
        <v>0</v>
      </c>
      <c r="I18" s="168" t="str">
        <f ca="1">IF(ISERROR($V18),"",OFFSET('Smelter Look-up'!$H$4,$V18-4,0))</f>
        <v>North Attleboro</v>
      </c>
      <c r="J18" s="168" t="str">
        <f ca="1">IF(ISERROR($V18),"",OFFSET('Smelter Look-up'!$I$4,$V18-4,0))</f>
        <v>Massachusetts</v>
      </c>
      <c r="K18" s="207"/>
      <c r="L18" s="207"/>
      <c r="M18" s="207"/>
      <c r="N18" s="207"/>
      <c r="O18" s="207"/>
      <c r="P18" s="169"/>
      <c r="Q18" s="208"/>
      <c r="R18" s="166" t="str">
        <f ca="1">IF(ISERROR($V18),"",OFFSET('Smelter Look-up'!$C$4,$V18-4,0)&amp;"")</f>
        <v>Metalor USA Refining Corporation</v>
      </c>
      <c r="S18" s="165" t="str">
        <f t="shared" ca="1" si="2"/>
        <v>US</v>
      </c>
      <c r="T18" s="165" t="str">
        <f ca="1">IF(B18="","",IF(ISERROR(MATCH($J18,SorP!$B$1:$B$6261,0)),"",INDIRECT("'SorP'!$A$"&amp;MATCH($S18&amp;$J18,SorP!C:C,0))))</f>
        <v>US-MA</v>
      </c>
      <c r="U18" s="185"/>
      <c r="V18" s="209">
        <f ca="1">IF(C18="",NA(),IF(OR(C18="Smelter not listed",C18="Smelter not yet identified"),MATCH($B18&amp;$D18,'Smelter Look-up'!$J:$J,0),MATCH($B18&amp;$C18,'Smelter Look-up'!$J:$J,0)))</f>
        <v>197</v>
      </c>
      <c r="X18" s="210">
        <f t="shared" ca="1" si="3"/>
        <v>0</v>
      </c>
      <c r="AB18" s="211" t="str">
        <f t="shared" ca="1" si="4"/>
        <v>GoldMetalor USA Refining Corporation</v>
      </c>
    </row>
    <row r="19" spans="1:28" s="210" customFormat="1" ht="51">
      <c r="A19" s="165" t="s">
        <v>743</v>
      </c>
      <c r="B19" s="166" t="str">
        <f ca="1">IF(LEN(A19)=0,"",INDEX('Smelter Look-up'!$A:$A,MATCH($A19,'Smelter Look-up'!$E:$E,0)))</f>
        <v>Tin</v>
      </c>
      <c r="C19" s="170" t="str">
        <f ca="1">IF(LEN(A19)=0,"",INDEX('Smelter Look-up'!$C:$C,MATCH($A19,'Smelter Look-up'!$E:$E,0)))</f>
        <v>Mineracao Taboca S.A.</v>
      </c>
      <c r="D19" s="213"/>
      <c r="E19" s="166" t="str">
        <f ca="1">IF(ISERROR($V19),"",OFFSET('Smelter Look-up'!$D$4,$V19-4,0)&amp;"")</f>
        <v>BRAZIL</v>
      </c>
      <c r="F19" s="166" t="str">
        <f ca="1">IF(ISERROR($V19),"",OFFSET('Smelter Look-up'!$E$4,$V19-4,0))</f>
        <v>CID001173</v>
      </c>
      <c r="G19" s="166" t="str">
        <f ca="1">IF(C19=$X$4,IF(ISERROR($V19),"Enter smelter details","RMI"),IF(ISERROR($V19),"",OFFSET('Smelter Look-up'!$F$4,$V19-4,0)))</f>
        <v>RMI</v>
      </c>
      <c r="H19" s="167">
        <f ca="1">IF(ISERROR($V19),"",OFFSET('Smelter Look-up'!$G$4,$V19-4,0))</f>
        <v>0</v>
      </c>
      <c r="I19" s="168" t="str">
        <f ca="1">IF(ISERROR($V19),"",OFFSET('Smelter Look-up'!$H$4,$V19-4,0))</f>
        <v>Pirapora de Bom Jesus</v>
      </c>
      <c r="J19" s="168" t="str">
        <f ca="1">IF(ISERROR($V19),"",OFFSET('Smelter Look-up'!$I$4,$V19-4,0))</f>
        <v>São Paulo</v>
      </c>
      <c r="K19" s="207"/>
      <c r="L19" s="207"/>
      <c r="M19" s="207"/>
      <c r="N19" s="207"/>
      <c r="O19" s="207"/>
      <c r="P19" s="169"/>
      <c r="Q19" s="208"/>
      <c r="R19" s="166" t="str">
        <f ca="1">IF(ISERROR($V19),"",OFFSET('Smelter Look-up'!$C$4,$V19-4,0)&amp;"")</f>
        <v>Mineracao Taboca S.A.</v>
      </c>
      <c r="S19" s="165" t="str">
        <f t="shared" ca="1" si="2"/>
        <v>BR</v>
      </c>
      <c r="T19" s="165" t="str">
        <f ca="1">IF(B19="","",IF(ISERROR(MATCH($J19,SorP!$B$1:$B$6261,0)),"",INDIRECT("'SorP'!$A$"&amp;MATCH($S19&amp;$J19,SorP!C:C,0))))</f>
        <v>BR-SP</v>
      </c>
      <c r="U19" s="185"/>
      <c r="V19" s="209">
        <f ca="1">IF(C19="",NA(),IF(OR(C19="Smelter not listed",C19="Smelter not yet identified"),MATCH($B19&amp;$D19,'Smelter Look-up'!$J:$J,0),MATCH($B19&amp;$C19,'Smelter Look-up'!$J:$J,0)))</f>
        <v>498</v>
      </c>
      <c r="X19" s="210">
        <f t="shared" ca="1" si="3"/>
        <v>0</v>
      </c>
      <c r="AB19" s="211" t="str">
        <f t="shared" ca="1" si="4"/>
        <v>TinMineracao Taboca S.A.</v>
      </c>
    </row>
    <row r="20" spans="1:28" s="210" customFormat="1" ht="76.5">
      <c r="A20" s="165" t="s">
        <v>761</v>
      </c>
      <c r="B20" s="166" t="str">
        <f ca="1">IF(LEN(A20)=0,"",INDEX('Smelter Look-up'!$A:$A,MATCH($A20,'Smelter Look-up'!$E:$E,0)))</f>
        <v>Tungsten</v>
      </c>
      <c r="C20" s="170" t="str">
        <f ca="1">IF(LEN(A20)=0,"",INDEX('Smelter Look-up'!$C:$C,MATCH($A20,'Smelter Look-up'!$E:$E,0)))</f>
        <v>Global Tungsten &amp; Powders LLC</v>
      </c>
      <c r="D20" s="213"/>
      <c r="E20" s="166" t="str">
        <f ca="1">IF(ISERROR($V20),"",OFFSET('Smelter Look-up'!$D$4,$V20-4,0)&amp;"")</f>
        <v>UNITED STATES OF AMERICA</v>
      </c>
      <c r="F20" s="166" t="str">
        <f ca="1">IF(ISERROR($V20),"",OFFSET('Smelter Look-up'!$E$4,$V20-4,0))</f>
        <v>CID000568</v>
      </c>
      <c r="G20" s="166" t="str">
        <f ca="1">IF(C20=$X$4,IF(ISERROR($V20),"Enter smelter details","RMI"),IF(ISERROR($V20),"",OFFSET('Smelter Look-up'!$F$4,$V20-4,0)))</f>
        <v>RMI</v>
      </c>
      <c r="H20" s="167">
        <f ca="1">IF(ISERROR($V20),"",OFFSET('Smelter Look-up'!$G$4,$V20-4,0))</f>
        <v>0</v>
      </c>
      <c r="I20" s="168" t="str">
        <f ca="1">IF(ISERROR($V20),"",OFFSET('Smelter Look-up'!$H$4,$V20-4,0))</f>
        <v>Towanda</v>
      </c>
      <c r="J20" s="168" t="str">
        <f ca="1">IF(ISERROR($V20),"",OFFSET('Smelter Look-up'!$I$4,$V20-4,0))</f>
        <v>Pennsylvania</v>
      </c>
      <c r="K20" s="207"/>
      <c r="L20" s="207"/>
      <c r="M20" s="207"/>
      <c r="N20" s="207"/>
      <c r="O20" s="207"/>
      <c r="P20" s="169"/>
      <c r="Q20" s="208"/>
      <c r="R20" s="166" t="str">
        <f ca="1">IF(ISERROR($V20),"",OFFSET('Smelter Look-up'!$C$4,$V20-4,0)&amp;"")</f>
        <v>Global Tungsten &amp; Powders LLC</v>
      </c>
      <c r="S20" s="165" t="str">
        <f t="shared" ca="1" si="2"/>
        <v>US</v>
      </c>
      <c r="T20" s="165" t="str">
        <f ca="1">IF(B20="","",IF(ISERROR(MATCH($J20,SorP!$B$1:$B$6261,0)),"",INDIRECT("'SorP'!$A$"&amp;MATCH($S20&amp;$J20,SorP!C:C,0))))</f>
        <v>US-PA</v>
      </c>
      <c r="U20" s="185"/>
      <c r="V20" s="209">
        <f ca="1">IF(C20="",NA(),IF(OR(C20="Smelter not listed",C20="Smelter not yet identified"),MATCH($B20&amp;$D20,'Smelter Look-up'!$J:$J,0),MATCH($B20&amp;$C20,'Smelter Look-up'!$J:$J,0)))</f>
        <v>596</v>
      </c>
      <c r="X20" s="210">
        <f t="shared" ca="1" si="3"/>
        <v>0</v>
      </c>
      <c r="AB20" s="211" t="str">
        <f t="shared" ca="1" si="4"/>
        <v>TungstenGlobal Tungsten &amp; Powders LLC</v>
      </c>
    </row>
    <row r="21" spans="1:28" s="210" customFormat="1" ht="76.5">
      <c r="A21" s="165" t="s">
        <v>1382</v>
      </c>
      <c r="B21" s="166" t="str">
        <f ca="1">IF(LEN(A21)=0,"",INDEX('Smelter Look-up'!$A:$A,MATCH($A21,'Smelter Look-up'!$E:$E,0)))</f>
        <v>Tungsten</v>
      </c>
      <c r="C21" s="170" t="str">
        <f ca="1">IF(LEN(A21)=0,"",INDEX('Smelter Look-up'!$C:$C,MATCH($A21,'Smelter Look-up'!$E:$E,0)))</f>
        <v>Masan High-Tech Materials</v>
      </c>
      <c r="D21" s="213"/>
      <c r="E21" s="166" t="str">
        <f ca="1">IF(ISERROR($V21),"",OFFSET('Smelter Look-up'!$D$4,$V21-4,0)&amp;"")</f>
        <v>VIET NAM</v>
      </c>
      <c r="F21" s="166" t="str">
        <f ca="1">IF(ISERROR($V21),"",OFFSET('Smelter Look-up'!$E$4,$V21-4,0))</f>
        <v>CID002543</v>
      </c>
      <c r="G21" s="166" t="str">
        <f ca="1">IF(C21=$X$4,IF(ISERROR($V21),"Enter smelter details","RMI"),IF(ISERROR($V21),"",OFFSET('Smelter Look-up'!$F$4,$V21-4,0)))</f>
        <v>RMI</v>
      </c>
      <c r="H21" s="167">
        <f ca="1">IF(ISERROR($V21),"",OFFSET('Smelter Look-up'!$G$4,$V21-4,0))</f>
        <v>0</v>
      </c>
      <c r="I21" s="168" t="str">
        <f ca="1">IF(ISERROR($V21),"",OFFSET('Smelter Look-up'!$H$4,$V21-4,0))</f>
        <v>Dai Tu</v>
      </c>
      <c r="J21" s="168" t="str">
        <f ca="1">IF(ISERROR($V21),"",OFFSET('Smelter Look-up'!$I$4,$V21-4,0))</f>
        <v>Thái Nguyên</v>
      </c>
      <c r="K21" s="207"/>
      <c r="L21" s="207"/>
      <c r="M21" s="207"/>
      <c r="N21" s="207"/>
      <c r="O21" s="207"/>
      <c r="P21" s="169"/>
      <c r="Q21" s="208"/>
      <c r="R21" s="166" t="str">
        <f ca="1">IF(ISERROR($V21),"",OFFSET('Smelter Look-up'!$C$4,$V21-4,0)&amp;"")</f>
        <v>Masan High-Tech Materials</v>
      </c>
      <c r="S21" s="165" t="str">
        <f t="shared" ca="1" si="2"/>
        <v>VN</v>
      </c>
      <c r="T21" s="165" t="str">
        <f ca="1">IF(B21="","",IF(ISERROR(MATCH($J21,SorP!$B$1:$B$6261,0)),"",INDIRECT("'SorP'!$A$"&amp;MATCH($S21&amp;$J21,SorP!C:C,0))))</f>
        <v>VN-69</v>
      </c>
      <c r="U21" s="185"/>
      <c r="V21" s="209">
        <f ca="1">IF(C21="",NA(),IF(OR(C21="Smelter not listed",C21="Smelter not yet identified"),MATCH($B21&amp;$D21,'Smelter Look-up'!$J:$J,0),MATCH($B21&amp;$C21,'Smelter Look-up'!$J:$J,0)))</f>
        <v>624</v>
      </c>
      <c r="X21" s="210">
        <f t="shared" ca="1" si="3"/>
        <v>0</v>
      </c>
      <c r="AB21" s="211" t="str">
        <f t="shared" ca="1" si="4"/>
        <v>TungstenMasan High-Tech Materials</v>
      </c>
    </row>
    <row r="22" spans="1:28" s="210" customFormat="1" ht="63.75">
      <c r="A22" s="165" t="s">
        <v>1751</v>
      </c>
      <c r="B22" s="166" t="str">
        <f ca="1">IF(LEN(A22)=0,"",INDEX('Smelter Look-up'!$A:$A,MATCH($A22,'Smelter Look-up'!$E:$E,0)))</f>
        <v>Tungsten</v>
      </c>
      <c r="C22" s="170" t="str">
        <f ca="1">IF(LEN(A22)=0,"",INDEX('Smelter Look-up'!$C:$C,MATCH($A22,'Smelter Look-up'!$E:$E,0)))</f>
        <v>Niagara Refining LLC</v>
      </c>
      <c r="D22" s="213"/>
      <c r="E22" s="166" t="str">
        <f ca="1">IF(ISERROR($V22),"",OFFSET('Smelter Look-up'!$D$4,$V22-4,0)&amp;"")</f>
        <v>UNITED STATES OF AMERICA</v>
      </c>
      <c r="F22" s="166" t="str">
        <f ca="1">IF(ISERROR($V22),"",OFFSET('Smelter Look-up'!$E$4,$V22-4,0))</f>
        <v>CID002589</v>
      </c>
      <c r="G22" s="166" t="str">
        <f ca="1">IF(C22=$X$4,IF(ISERROR($V22),"Enter smelter details","RMI"),IF(ISERROR($V22),"",OFFSET('Smelter Look-up'!$F$4,$V22-4,0)))</f>
        <v>RMI</v>
      </c>
      <c r="H22" s="167">
        <f ca="1">IF(ISERROR($V22),"",OFFSET('Smelter Look-up'!$G$4,$V22-4,0))</f>
        <v>0</v>
      </c>
      <c r="I22" s="168" t="str">
        <f ca="1">IF(ISERROR($V22),"",OFFSET('Smelter Look-up'!$H$4,$V22-4,0))</f>
        <v>Depew</v>
      </c>
      <c r="J22" s="168" t="str">
        <f ca="1">IF(ISERROR($V22),"",OFFSET('Smelter Look-up'!$I$4,$V22-4,0))</f>
        <v>New York</v>
      </c>
      <c r="K22" s="207"/>
      <c r="L22" s="207"/>
      <c r="M22" s="207"/>
      <c r="N22" s="207"/>
      <c r="O22" s="207"/>
      <c r="P22" s="169"/>
      <c r="Q22" s="208"/>
      <c r="R22" s="166" t="str">
        <f ca="1">IF(ISERROR($V22),"",OFFSET('Smelter Look-up'!$C$4,$V22-4,0)&amp;"")</f>
        <v>Niagara Refining LLC</v>
      </c>
      <c r="S22" s="165" t="str">
        <f t="shared" ca="1" si="2"/>
        <v>US</v>
      </c>
      <c r="T22" s="165" t="str">
        <f ca="1">IF(B22="","",IF(ISERROR(MATCH($J22,SorP!$B$1:$B$6261,0)),"",INDIRECT("'SorP'!$A$"&amp;MATCH($S22&amp;$J22,SorP!C:C,0))))</f>
        <v>US-NY</v>
      </c>
      <c r="U22" s="185"/>
      <c r="V22" s="209">
        <f ca="1">IF(C22="",NA(),IF(OR(C22="Smelter not listed",C22="Smelter not yet identified"),MATCH($B22&amp;$D22,'Smelter Look-up'!$J:$J,0),MATCH($B22&amp;$C22,'Smelter Look-up'!$J:$J,0)))</f>
        <v>629</v>
      </c>
      <c r="X22" s="210">
        <f t="shared" ca="1" si="3"/>
        <v>0</v>
      </c>
      <c r="AB22" s="211" t="str">
        <f t="shared" ca="1" si="4"/>
        <v>TungstenNiagara Refining LLC</v>
      </c>
    </row>
    <row r="23" spans="1:28" s="210" customFormat="1" ht="38.25">
      <c r="A23" s="165" t="s">
        <v>757</v>
      </c>
      <c r="B23" s="166" t="str">
        <f ca="1">IF(LEN(A23)=0,"",INDEX('Smelter Look-up'!$A:$A,MATCH($A23,'Smelter Look-up'!$E:$E,0)))</f>
        <v>Tungsten</v>
      </c>
      <c r="C23" s="170" t="str">
        <f ca="1">IF(LEN(A23)=0,"",INDEX('Smelter Look-up'!$C:$C,MATCH($A23,'Smelter Look-up'!$E:$E,0)))</f>
        <v>A.L.M.T. Corp.</v>
      </c>
      <c r="D23" s="213"/>
      <c r="E23" s="166" t="str">
        <f ca="1">IF(ISERROR($V23),"",OFFSET('Smelter Look-up'!$D$4,$V23-4,0)&amp;"")</f>
        <v>JAPAN</v>
      </c>
      <c r="F23" s="166" t="str">
        <f ca="1">IF(ISERROR($V23),"",OFFSET('Smelter Look-up'!$E$4,$V23-4,0))</f>
        <v>CID000004</v>
      </c>
      <c r="G23" s="166" t="str">
        <f ca="1">IF(C23=$X$4,IF(ISERROR($V23),"Enter smelter details","RMI"),IF(ISERROR($V23),"",OFFSET('Smelter Look-up'!$F$4,$V23-4,0)))</f>
        <v>RMI</v>
      </c>
      <c r="H23" s="167">
        <f ca="1">IF(ISERROR($V23),"",OFFSET('Smelter Look-up'!$G$4,$V23-4,0))</f>
        <v>0</v>
      </c>
      <c r="I23" s="168" t="str">
        <f ca="1">IF(ISERROR($V23),"",OFFSET('Smelter Look-up'!$H$4,$V23-4,0))</f>
        <v>Toyama City</v>
      </c>
      <c r="J23" s="168" t="str">
        <f ca="1">IF(ISERROR($V23),"",OFFSET('Smelter Look-up'!$I$4,$V23-4,0))</f>
        <v>Toyama</v>
      </c>
      <c r="K23" s="207"/>
      <c r="L23" s="207"/>
      <c r="M23" s="207"/>
      <c r="N23" s="207"/>
      <c r="O23" s="207"/>
      <c r="P23" s="169"/>
      <c r="Q23" s="208"/>
      <c r="R23" s="166" t="str">
        <f ca="1">IF(ISERROR($V23),"",OFFSET('Smelter Look-up'!$C$4,$V23-4,0)&amp;"")</f>
        <v>A.L.M.T. Corp.</v>
      </c>
      <c r="S23" s="165" t="str">
        <f t="shared" ca="1" si="2"/>
        <v>JP</v>
      </c>
      <c r="T23" s="165" t="str">
        <f ca="1">IF(B23="","",IF(ISERROR(MATCH($J23,SorP!$B$1:$B$6261,0)),"",INDIRECT("'SorP'!$A$"&amp;MATCH($S23&amp;$J23,SorP!C:C,0))))</f>
        <v>JP-16</v>
      </c>
      <c r="U23" s="185"/>
      <c r="V23" s="209">
        <f ca="1">IF(C23="",NA(),IF(OR(C23="Smelter not listed",C23="Smelter not yet identified"),MATCH($B23&amp;$D23,'Smelter Look-up'!$J:$J,0),MATCH($B23&amp;$C23,'Smelter Look-up'!$J:$J,0)))</f>
        <v>574</v>
      </c>
      <c r="X23" s="210">
        <f t="shared" ca="1" si="3"/>
        <v>0</v>
      </c>
      <c r="AB23" s="211" t="str">
        <f t="shared" ca="1" si="4"/>
        <v>TungstenA.L.M.T. Corp.</v>
      </c>
    </row>
    <row r="24" spans="1:28" s="210" customFormat="1" ht="60.6" customHeight="1">
      <c r="A24" s="165" t="s">
        <v>15879</v>
      </c>
      <c r="B24" s="166" t="s">
        <v>1089</v>
      </c>
      <c r="C24" s="170" t="s">
        <v>15881</v>
      </c>
      <c r="D24" s="213"/>
      <c r="E24" s="166" t="s">
        <v>1058</v>
      </c>
      <c r="F24" s="166" t="s">
        <v>15879</v>
      </c>
      <c r="G24" s="166" t="s">
        <v>12764</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CN</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si="3"/>
        <v>0</v>
      </c>
      <c r="AB24" s="211" t="str">
        <f t="shared" si="4"/>
        <v>TantalumChangsha South Tantalum Niobium Co., Ltd.</v>
      </c>
    </row>
    <row r="25" spans="1:28" s="210" customFormat="1" ht="63.75">
      <c r="A25" s="165" t="s">
        <v>742</v>
      </c>
      <c r="B25" s="166" t="str">
        <f ca="1">IF(LEN(A25)=0,"",INDEX('Smelter Look-up'!$A:$A,MATCH($A25,'Smelter Look-up'!$E:$E,0)))</f>
        <v>Tin</v>
      </c>
      <c r="C25" s="170" t="str">
        <f ca="1">IF(LEN(A25)=0,"",INDEX('Smelter Look-up'!$C:$C,MATCH($A25,'Smelter Look-up'!$E:$E,0)))</f>
        <v>China Tin Group Co., Ltd.</v>
      </c>
      <c r="D25" s="213"/>
      <c r="E25" s="166" t="str">
        <f ca="1">IF(ISERROR($V25),"",OFFSET('Smelter Look-up'!$D$4,$V25-4,0)&amp;"")</f>
        <v>CHINA</v>
      </c>
      <c r="F25" s="166" t="str">
        <f ca="1">IF(ISERROR($V25),"",OFFSET('Smelter Look-up'!$E$4,$V25-4,0))</f>
        <v>CID001070</v>
      </c>
      <c r="G25" s="166" t="str">
        <f ca="1">IF(C25=$X$4,IF(ISERROR($V25),"Enter smelter details","RMI"),IF(ISERROR($V25),"",OFFSET('Smelter Look-up'!$F$4,$V25-4,0)))</f>
        <v>RMI</v>
      </c>
      <c r="H25" s="167">
        <f ca="1">IF(ISERROR($V25),"",OFFSET('Smelter Look-up'!$G$4,$V25-4,0))</f>
        <v>0</v>
      </c>
      <c r="I25" s="168" t="str">
        <f ca="1">IF(ISERROR($V25),"",OFFSET('Smelter Look-up'!$H$4,$V25-4,0))</f>
        <v>Laibin</v>
      </c>
      <c r="J25" s="168" t="str">
        <f ca="1">IF(ISERROR($V25),"",OFFSET('Smelter Look-up'!$I$4,$V25-4,0))</f>
        <v>Guangxi Zhuangzu Zizhiqu</v>
      </c>
      <c r="K25" s="207"/>
      <c r="L25" s="207"/>
      <c r="M25" s="207"/>
      <c r="N25" s="207"/>
      <c r="O25" s="207"/>
      <c r="P25" s="169"/>
      <c r="Q25" s="208"/>
      <c r="R25" s="166" t="str">
        <f ca="1">IF(ISERROR($V25),"",OFFSET('Smelter Look-up'!$C$4,$V25-4,0)&amp;"")</f>
        <v>China Tin Group Co., Ltd.</v>
      </c>
      <c r="S25" s="165" t="str">
        <f t="shared" ca="1" si="2"/>
        <v>CN</v>
      </c>
      <c r="T25" s="165" t="str">
        <f ca="1">IF(B25="","",IF(ISERROR(MATCH($J25,SorP!$B$1:$B$6261,0)),"",INDIRECT("'SorP'!$A$"&amp;MATCH($S25&amp;$J25,SorP!C:C,0))))</f>
        <v>CN-GX</v>
      </c>
      <c r="U25" s="185"/>
      <c r="V25" s="209">
        <f ca="1">IF(C25="",NA(),IF(OR(C25="Smelter not listed",C25="Smelter not yet identified"),MATCH($B25&amp;$D25,'Smelter Look-up'!$J:$J,0),MATCH($B25&amp;$C25,'Smelter Look-up'!$J:$J,0)))</f>
        <v>431</v>
      </c>
      <c r="X25" s="210">
        <f t="shared" ca="1" si="3"/>
        <v>0</v>
      </c>
      <c r="AB25" s="211" t="str">
        <f t="shared" ca="1" si="4"/>
        <v>TinChina Tin Group Co., Ltd.</v>
      </c>
    </row>
    <row r="26" spans="1:28" s="210" customFormat="1" ht="114.75">
      <c r="A26" s="165" t="s">
        <v>717</v>
      </c>
      <c r="B26" s="166" t="str">
        <f ca="1">IF(LEN(A26)=0,"",INDEX('Smelter Look-up'!$A:$A,MATCH($A26,'Smelter Look-up'!$E:$E,0)))</f>
        <v>Gold</v>
      </c>
      <c r="C26" s="170" t="str">
        <f ca="1">IF(LEN(A26)=0,"",INDEX('Smelter Look-up'!$C:$C,MATCH($A26,'Smelter Look-up'!$E:$E,0)))</f>
        <v>Zhongyuan Gold Smelter of Zhongjin Gold Corporation</v>
      </c>
      <c r="D26" s="213"/>
      <c r="E26" s="166" t="str">
        <f ca="1">IF(ISERROR($V26),"",OFFSET('Smelter Look-up'!$D$4,$V26-4,0)&amp;"")</f>
        <v>CHINA</v>
      </c>
      <c r="F26" s="166" t="str">
        <f ca="1">IF(ISERROR($V26),"",OFFSET('Smelter Look-up'!$E$4,$V26-4,0))</f>
        <v>CID002224</v>
      </c>
      <c r="G26" s="166" t="str">
        <f ca="1">IF(C26=$X$4,IF(ISERROR($V26),"Enter smelter details","RMI"),IF(ISERROR($V26),"",OFFSET('Smelter Look-up'!$F$4,$V26-4,0)))</f>
        <v>RMI</v>
      </c>
      <c r="H26" s="167">
        <f ca="1">IF(ISERROR($V26),"",OFFSET('Smelter Look-up'!$G$4,$V26-4,0))</f>
        <v>0</v>
      </c>
      <c r="I26" s="168" t="str">
        <f ca="1">IF(ISERROR($V26),"",OFFSET('Smelter Look-up'!$H$4,$V26-4,0))</f>
        <v>Sanmenxia</v>
      </c>
      <c r="J26" s="168" t="str">
        <f ca="1">IF(ISERROR($V26),"",OFFSET('Smelter Look-up'!$I$4,$V26-4,0))</f>
        <v>Henan Sheng</v>
      </c>
      <c r="K26" s="207"/>
      <c r="L26" s="207"/>
      <c r="M26" s="207"/>
      <c r="N26" s="207"/>
      <c r="O26" s="207"/>
      <c r="P26" s="169"/>
      <c r="Q26" s="208"/>
      <c r="R26" s="166" t="str">
        <f ca="1">IF(ISERROR($V26),"",OFFSET('Smelter Look-up'!$C$4,$V26-4,0)&amp;"")</f>
        <v>Zhongyuan Gold Smelter of Zhongjin Gold Corporation</v>
      </c>
      <c r="S26" s="165" t="str">
        <f t="shared" ca="1" si="2"/>
        <v>CN</v>
      </c>
      <c r="T26" s="165" t="str">
        <f ca="1">IF(B26="","",IF(ISERROR(MATCH($J26,SorP!$B$1:$B$6261,0)),"",INDIRECT("'SorP'!$A$"&amp;MATCH($S26&amp;$J26,SorP!C:C,0))))</f>
        <v>CN-HA</v>
      </c>
      <c r="U26" s="185"/>
      <c r="V26" s="209">
        <f ca="1">IF(C26="",NA(),IF(OR(C26="Smelter not listed",C26="Smelter not yet identified"),MATCH($B26&amp;$D26,'Smelter Look-up'!$J:$J,0),MATCH($B26&amp;$C26,'Smelter Look-up'!$J:$J,0)))</f>
        <v>344</v>
      </c>
      <c r="X26" s="210">
        <f t="shared" ca="1" si="3"/>
        <v>0</v>
      </c>
      <c r="AB26" s="211" t="str">
        <f t="shared" ca="1" si="4"/>
        <v>GoldZhongyuan Gold Smelter of Zhongjin Gold Corporation</v>
      </c>
    </row>
    <row r="27" spans="1:28" s="210" customFormat="1" ht="63.75">
      <c r="A27" s="165" t="s">
        <v>766</v>
      </c>
      <c r="B27" s="166" t="str">
        <f ca="1">IF(LEN(A27)=0,"",INDEX('Smelter Look-up'!$A:$A,MATCH($A27,'Smelter Look-up'!$E:$E,0)))</f>
        <v>Tungsten</v>
      </c>
      <c r="C27" s="170" t="str">
        <f ca="1">IF(LEN(A27)=0,"",INDEX('Smelter Look-up'!$C:$C,MATCH($A27,'Smelter Look-up'!$E:$E,0)))</f>
        <v>Xiamen Tungsten Co., Ltd.</v>
      </c>
      <c r="D27" s="213"/>
      <c r="E27" s="166" t="str">
        <f ca="1">IF(ISERROR($V27),"",OFFSET('Smelter Look-up'!$D$4,$V27-4,0)&amp;"")</f>
        <v>CHINA</v>
      </c>
      <c r="F27" s="166" t="str">
        <f ca="1">IF(ISERROR($V27),"",OFFSET('Smelter Look-up'!$E$4,$V27-4,0))</f>
        <v>CID002082</v>
      </c>
      <c r="G27" s="166" t="str">
        <f ca="1">IF(C27=$X$4,IF(ISERROR($V27),"Enter smelter details","RMI"),IF(ISERROR($V27),"",OFFSET('Smelter Look-up'!$F$4,$V27-4,0)))</f>
        <v>RMI</v>
      </c>
      <c r="H27" s="167">
        <f ca="1">IF(ISERROR($V27),"",OFFSET('Smelter Look-up'!$G$4,$V27-4,0))</f>
        <v>0</v>
      </c>
      <c r="I27" s="168" t="str">
        <f ca="1">IF(ISERROR($V27),"",OFFSET('Smelter Look-up'!$H$4,$V27-4,0))</f>
        <v>Xiamen</v>
      </c>
      <c r="J27" s="168" t="str">
        <f ca="1">IF(ISERROR($V27),"",OFFSET('Smelter Look-up'!$I$4,$V27-4,0))</f>
        <v>Fujian Sheng</v>
      </c>
      <c r="K27" s="207"/>
      <c r="L27" s="207"/>
      <c r="M27" s="207"/>
      <c r="N27" s="207"/>
      <c r="O27" s="207"/>
      <c r="P27" s="169"/>
      <c r="Q27" s="208"/>
      <c r="R27" s="166" t="str">
        <f ca="1">IF(ISERROR($V27),"",OFFSET('Smelter Look-up'!$C$4,$V27-4,0)&amp;"")</f>
        <v>Xiamen Tungsten Co., Ltd.</v>
      </c>
      <c r="S27" s="165" t="str">
        <f t="shared" ca="1" si="2"/>
        <v>CN</v>
      </c>
      <c r="T27" s="165" t="str">
        <f ca="1">IF(B27="","",IF(ISERROR(MATCH($J27,SorP!$B$1:$B$6261,0)),"",INDIRECT("'SorP'!$A$"&amp;MATCH($S27&amp;$J27,SorP!C:C,0))))</f>
        <v>CN-FJ</v>
      </c>
      <c r="U27" s="185"/>
      <c r="V27" s="209">
        <f ca="1">IF(C27="",NA(),IF(OR(C27="Smelter not listed",C27="Smelter not yet identified"),MATCH($B27&amp;$D27,'Smelter Look-up'!$J:$J,0),MATCH($B27&amp;$C27,'Smelter Look-up'!$J:$J,0)))</f>
        <v>650</v>
      </c>
      <c r="X27" s="210">
        <f t="shared" ca="1" si="3"/>
        <v>0</v>
      </c>
      <c r="AB27" s="211" t="str">
        <f t="shared" ca="1" si="4"/>
        <v>TungstenXiamen Tungsten Co., Ltd.</v>
      </c>
    </row>
    <row r="28" spans="1:28" s="210" customFormat="1" ht="51">
      <c r="A28" s="165" t="s">
        <v>696</v>
      </c>
      <c r="B28" s="166" t="str">
        <f ca="1">IF(LEN(A28)=0,"",INDEX('Smelter Look-up'!$A:$A,MATCH($A28,'Smelter Look-up'!$E:$E,0)))</f>
        <v>Gold</v>
      </c>
      <c r="C28" s="170" t="str">
        <f ca="1">IF(LEN(A28)=0,"",INDEX('Smelter Look-up'!$C:$C,MATCH($A28,'Smelter Look-up'!$E:$E,0)))</f>
        <v>Royal Canadian Mint</v>
      </c>
      <c r="D28" s="213"/>
      <c r="E28" s="166" t="str">
        <f ca="1">IF(ISERROR($V28),"",OFFSET('Smelter Look-up'!$D$4,$V28-4,0)&amp;"")</f>
        <v>CANADA</v>
      </c>
      <c r="F28" s="166" t="str">
        <f ca="1">IF(ISERROR($V28),"",OFFSET('Smelter Look-up'!$E$4,$V28-4,0))</f>
        <v>CID001534</v>
      </c>
      <c r="G28" s="166" t="str">
        <f ca="1">IF(C28=$X$4,IF(ISERROR($V28),"Enter smelter details","RMI"),IF(ISERROR($V28),"",OFFSET('Smelter Look-up'!$F$4,$V28-4,0)))</f>
        <v>RMI</v>
      </c>
      <c r="H28" s="167">
        <f ca="1">IF(ISERROR($V28),"",OFFSET('Smelter Look-up'!$G$4,$V28-4,0))</f>
        <v>0</v>
      </c>
      <c r="I28" s="168" t="str">
        <f ca="1">IF(ISERROR($V28),"",OFFSET('Smelter Look-up'!$H$4,$V28-4,0))</f>
        <v>Ottawa</v>
      </c>
      <c r="J28" s="168" t="str">
        <f ca="1">IF(ISERROR($V28),"",OFFSET('Smelter Look-up'!$I$4,$V28-4,0))</f>
        <v>Ontario</v>
      </c>
      <c r="K28" s="207"/>
      <c r="L28" s="207"/>
      <c r="M28" s="207"/>
      <c r="N28" s="207"/>
      <c r="O28" s="207"/>
      <c r="P28" s="169"/>
      <c r="Q28" s="208"/>
      <c r="R28" s="166" t="str">
        <f ca="1">IF(ISERROR($V28),"",OFFSET('Smelter Look-up'!$C$4,$V28-4,0)&amp;"")</f>
        <v>Royal Canadian Mint</v>
      </c>
      <c r="S28" s="165" t="str">
        <f t="shared" ca="1" si="2"/>
        <v>CA</v>
      </c>
      <c r="T28" s="165" t="str">
        <f ca="1">IF(B28="","",IF(ISERROR(MATCH($J28,SorP!$B$1:$B$6261,0)),"",INDIRECT("'SorP'!$A$"&amp;MATCH($S28&amp;$J28,SorP!C:C,0))))</f>
        <v>CA-ON</v>
      </c>
      <c r="U28" s="185"/>
      <c r="V28" s="209">
        <f ca="1">IF(C28="",NA(),IF(OR(C28="Smelter not listed",C28="Smelter not yet identified"),MATCH($B28&amp;$D28,'Smelter Look-up'!$J:$J,0),MATCH($B28&amp;$C28,'Smelter Look-up'!$J:$J,0)))</f>
        <v>245</v>
      </c>
      <c r="X28" s="210">
        <f t="shared" ca="1" si="3"/>
        <v>0</v>
      </c>
      <c r="AB28" s="211" t="str">
        <f t="shared" ca="1" si="4"/>
        <v>GoldRoyal Canadian Mint</v>
      </c>
    </row>
    <row r="29" spans="1:28" s="210" customFormat="1" ht="76.5">
      <c r="A29" s="165" t="s">
        <v>711</v>
      </c>
      <c r="B29" s="166" t="str">
        <f ca="1">IF(LEN(A29)=0,"",INDEX('Smelter Look-up'!$A:$A,MATCH($A29,'Smelter Look-up'!$E:$E,0)))</f>
        <v>Gold</v>
      </c>
      <c r="C29" s="170" t="str">
        <f ca="1">IF(LEN(A29)=0,"",INDEX('Smelter Look-up'!$C:$C,MATCH($A29,'Smelter Look-up'!$E:$E,0)))</f>
        <v>United Precious Metal Refining, Inc.</v>
      </c>
      <c r="D29" s="213"/>
      <c r="E29" s="166" t="str">
        <f ca="1">IF(ISERROR($V29),"",OFFSET('Smelter Look-up'!$D$4,$V29-4,0)&amp;"")</f>
        <v>UNITED STATES OF AMERICA</v>
      </c>
      <c r="F29" s="166" t="str">
        <f ca="1">IF(ISERROR($V29),"",OFFSET('Smelter Look-up'!$E$4,$V29-4,0))</f>
        <v>CID001993</v>
      </c>
      <c r="G29" s="166" t="str">
        <f ca="1">IF(C29=$X$4,IF(ISERROR($V29),"Enter smelter details","RMI"),IF(ISERROR($V29),"",OFFSET('Smelter Look-up'!$F$4,$V29-4,0)))</f>
        <v>RMI</v>
      </c>
      <c r="H29" s="167">
        <f ca="1">IF(ISERROR($V29),"",OFFSET('Smelter Look-up'!$G$4,$V29-4,0))</f>
        <v>0</v>
      </c>
      <c r="I29" s="168" t="str">
        <f ca="1">IF(ISERROR($V29),"",OFFSET('Smelter Look-up'!$H$4,$V29-4,0))</f>
        <v>Alden</v>
      </c>
      <c r="J29" s="168" t="str">
        <f ca="1">IF(ISERROR($V29),"",OFFSET('Smelter Look-up'!$I$4,$V29-4,0))</f>
        <v>New York</v>
      </c>
      <c r="K29" s="207"/>
      <c r="L29" s="207"/>
      <c r="M29" s="207"/>
      <c r="N29" s="207"/>
      <c r="O29" s="207"/>
      <c r="P29" s="169"/>
      <c r="Q29" s="208"/>
      <c r="R29" s="166" t="str">
        <f ca="1">IF(ISERROR($V29),"",OFFSET('Smelter Look-up'!$C$4,$V29-4,0)&amp;"")</f>
        <v>United Precious Metal Refining, Inc.</v>
      </c>
      <c r="S29" s="165" t="str">
        <f t="shared" ca="1" si="2"/>
        <v>US</v>
      </c>
      <c r="T29" s="165" t="str">
        <f ca="1">IF(B29="","",IF(ISERROR(MATCH($J29,SorP!$B$1:$B$6261,0)),"",INDIRECT("'SorP'!$A$"&amp;MATCH($S29&amp;$J29,SorP!C:C,0))))</f>
        <v>US-NY</v>
      </c>
      <c r="U29" s="185"/>
      <c r="V29" s="209">
        <f ca="1">IF(C29="",NA(),IF(OR(C29="Smelter not listed",C29="Smelter not yet identified"),MATCH($B29&amp;$D29,'Smelter Look-up'!$J:$J,0),MATCH($B29&amp;$C29,'Smelter Look-up'!$J:$J,0)))</f>
        <v>320</v>
      </c>
      <c r="X29" s="210">
        <f t="shared" ca="1" si="3"/>
        <v>0</v>
      </c>
      <c r="AB29" s="211" t="str">
        <f t="shared" ca="1" si="4"/>
        <v>GoldUnited Precious Metal Refining, Inc.</v>
      </c>
    </row>
    <row r="30" spans="1:28" s="210" customFormat="1" ht="51">
      <c r="A30" s="165" t="s">
        <v>1369</v>
      </c>
      <c r="B30" s="166" t="str">
        <f ca="1">IF(LEN(A30)=0,"",INDEX('Smelter Look-up'!$A:$A,MATCH($A30,'Smelter Look-up'!$E:$E,0)))</f>
        <v>Tantalum</v>
      </c>
      <c r="C30" s="170" t="str">
        <f ca="1">IF(LEN(A30)=0,"",INDEX('Smelter Look-up'!$C:$C,MATCH($A30,'Smelter Look-up'!$E:$E,0)))</f>
        <v>TANIOBIS GmbH</v>
      </c>
      <c r="D30" s="213"/>
      <c r="E30" s="166" t="str">
        <f ca="1">IF(ISERROR($V30),"",OFFSET('Smelter Look-up'!$D$4,$V30-4,0)&amp;"")</f>
        <v>GERMANY</v>
      </c>
      <c r="F30" s="166" t="str">
        <f ca="1">IF(ISERROR($V30),"",OFFSET('Smelter Look-up'!$E$4,$V30-4,0))</f>
        <v>CID002545</v>
      </c>
      <c r="G30" s="166" t="str">
        <f ca="1">IF(C30=$X$4,IF(ISERROR($V30),"Enter smelter details","RMI"),IF(ISERROR($V30),"",OFFSET('Smelter Look-up'!$F$4,$V30-4,0)))</f>
        <v>RMI</v>
      </c>
      <c r="H30" s="167">
        <f ca="1">IF(ISERROR($V30),"",OFFSET('Smelter Look-up'!$G$4,$V30-4,0))</f>
        <v>0</v>
      </c>
      <c r="I30" s="168" t="str">
        <f ca="1">IF(ISERROR($V30),"",OFFSET('Smelter Look-up'!$H$4,$V30-4,0))</f>
        <v>Goslar</v>
      </c>
      <c r="J30" s="168" t="str">
        <f ca="1">IF(ISERROR($V30),"",OFFSET('Smelter Look-up'!$I$4,$V30-4,0))</f>
        <v>Niedersachsen</v>
      </c>
      <c r="K30" s="207"/>
      <c r="L30" s="207"/>
      <c r="M30" s="207"/>
      <c r="N30" s="207"/>
      <c r="O30" s="207"/>
      <c r="P30" s="169"/>
      <c r="Q30" s="208"/>
      <c r="R30" s="166" t="str">
        <f ca="1">IF(ISERROR($V30),"",OFFSET('Smelter Look-up'!$C$4,$V30-4,0)&amp;"")</f>
        <v>TANIOBIS GmbH</v>
      </c>
      <c r="S30" s="165" t="str">
        <f t="shared" ca="1" si="2"/>
        <v>DE</v>
      </c>
      <c r="T30" s="165" t="str">
        <f ca="1">IF(B30="","",IF(ISERROR(MATCH($J30,SorP!$B$1:$B$6261,0)),"",INDIRECT("'SorP'!$A$"&amp;MATCH($S30&amp;$J30,SorP!C:C,0))))</f>
        <v>DE-NI</v>
      </c>
      <c r="U30" s="185"/>
      <c r="V30" s="209">
        <f ca="1">IF(C30="",NA(),IF(OR(C30="Smelter not listed",C30="Smelter not yet identified"),MATCH($B30&amp;$D30,'Smelter Look-up'!$J:$J,0),MATCH($B30&amp;$C30,'Smelter Look-up'!$J:$J,0)))</f>
        <v>404</v>
      </c>
      <c r="X30" s="210">
        <f t="shared" ca="1" si="3"/>
        <v>0</v>
      </c>
      <c r="AB30" s="211" t="str">
        <f t="shared" ca="1" si="4"/>
        <v>TantalumTANIOBIS GmbH</v>
      </c>
    </row>
    <row r="31" spans="1:28" s="210" customFormat="1" ht="63.75">
      <c r="A31" s="165" t="s">
        <v>758</v>
      </c>
      <c r="B31" s="166" t="str">
        <f ca="1">IF(LEN(A31)=0,"",INDEX('Smelter Look-up'!$A:$A,MATCH($A31,'Smelter Look-up'!$E:$E,0)))</f>
        <v>Tungsten</v>
      </c>
      <c r="C31" s="170" t="str">
        <f ca="1">IF(LEN(A31)=0,"",INDEX('Smelter Look-up'!$C:$C,MATCH($A31,'Smelter Look-up'!$E:$E,0)))</f>
        <v>Kennametal Huntsville</v>
      </c>
      <c r="D31" s="213"/>
      <c r="E31" s="166" t="str">
        <f ca="1">IF(ISERROR($V31),"",OFFSET('Smelter Look-up'!$D$4,$V31-4,0)&amp;"")</f>
        <v>UNITED STATES OF AMERICA</v>
      </c>
      <c r="F31" s="166" t="str">
        <f ca="1">IF(ISERROR($V31),"",OFFSET('Smelter Look-up'!$E$4,$V31-4,0))</f>
        <v>CID000105</v>
      </c>
      <c r="G31" s="166" t="str">
        <f ca="1">IF(C31=$X$4,IF(ISERROR($V31),"Enter smelter details","RMI"),IF(ISERROR($V31),"",OFFSET('Smelter Look-up'!$F$4,$V31-4,0)))</f>
        <v>RMI</v>
      </c>
      <c r="H31" s="167">
        <f ca="1">IF(ISERROR($V31),"",OFFSET('Smelter Look-up'!$G$4,$V31-4,0))</f>
        <v>0</v>
      </c>
      <c r="I31" s="168" t="str">
        <f ca="1">IF(ISERROR($V31),"",OFFSET('Smelter Look-up'!$H$4,$V31-4,0))</f>
        <v>Huntsville</v>
      </c>
      <c r="J31" s="168" t="str">
        <f ca="1">IF(ISERROR($V31),"",OFFSET('Smelter Look-up'!$I$4,$V31-4,0))</f>
        <v>Alabama</v>
      </c>
      <c r="K31" s="207"/>
      <c r="L31" s="207"/>
      <c r="M31" s="207"/>
      <c r="N31" s="207"/>
      <c r="O31" s="207"/>
      <c r="P31" s="169"/>
      <c r="Q31" s="208"/>
      <c r="R31" s="166" t="str">
        <f ca="1">IF(ISERROR($V31),"",OFFSET('Smelter Look-up'!$C$4,$V31-4,0)&amp;"")</f>
        <v>Kennametal Huntsville</v>
      </c>
      <c r="S31" s="165" t="str">
        <f t="shared" ca="1" si="2"/>
        <v>US</v>
      </c>
      <c r="T31" s="165" t="str">
        <f ca="1">IF(B31="","",IF(ISERROR(MATCH($J31,SorP!$B$1:$B$6261,0)),"",INDIRECT("'SorP'!$A$"&amp;MATCH($S31&amp;$J31,SorP!C:C,0))))</f>
        <v>US-AL</v>
      </c>
      <c r="U31" s="185"/>
      <c r="V31" s="209">
        <f ca="1">IF(C31="",NA(),IF(OR(C31="Smelter not listed",C31="Smelter not yet identified"),MATCH($B31&amp;$D31,'Smelter Look-up'!$J:$J,0),MATCH($B31&amp;$C31,'Smelter Look-up'!$J:$J,0)))</f>
        <v>620</v>
      </c>
      <c r="X31" s="210">
        <f t="shared" ca="1" si="3"/>
        <v>0</v>
      </c>
      <c r="AB31" s="211" t="str">
        <f t="shared" ca="1" si="4"/>
        <v>TungstenKennametal Huntsville</v>
      </c>
    </row>
    <row r="32" spans="1:28" s="210" customFormat="1" ht="63.75">
      <c r="A32" s="165" t="s">
        <v>1378</v>
      </c>
      <c r="B32" s="166" t="str">
        <f ca="1">IF(LEN(A32)=0,"",INDEX('Smelter Look-up'!$A:$A,MATCH($A32,'Smelter Look-up'!$E:$E,0)))</f>
        <v>Tungsten</v>
      </c>
      <c r="C32" s="170" t="str">
        <f ca="1">IF(LEN(A32)=0,"",INDEX('Smelter Look-up'!$C:$C,MATCH($A32,'Smelter Look-up'!$E:$E,0)))</f>
        <v>H.C. Starck Tungsten GmbH</v>
      </c>
      <c r="D32" s="213"/>
      <c r="E32" s="166" t="str">
        <f ca="1">IF(ISERROR($V32),"",OFFSET('Smelter Look-up'!$D$4,$V32-4,0)&amp;"")</f>
        <v>GERMANY</v>
      </c>
      <c r="F32" s="166" t="str">
        <f ca="1">IF(ISERROR($V32),"",OFFSET('Smelter Look-up'!$E$4,$V32-4,0))</f>
        <v>CID002541</v>
      </c>
      <c r="G32" s="166" t="str">
        <f ca="1">IF(C32=$X$4,IF(ISERROR($V32),"Enter smelter details","RMI"),IF(ISERROR($V32),"",OFFSET('Smelter Look-up'!$F$4,$V32-4,0)))</f>
        <v>RMI</v>
      </c>
      <c r="H32" s="167">
        <f ca="1">IF(ISERROR($V32),"",OFFSET('Smelter Look-up'!$G$4,$V32-4,0))</f>
        <v>0</v>
      </c>
      <c r="I32" s="168" t="str">
        <f ca="1">IF(ISERROR($V32),"",OFFSET('Smelter Look-up'!$H$4,$V32-4,0))</f>
        <v>Goslar</v>
      </c>
      <c r="J32" s="168" t="str">
        <f ca="1">IF(ISERROR($V32),"",OFFSET('Smelter Look-up'!$I$4,$V32-4,0))</f>
        <v>Niedersachsen</v>
      </c>
      <c r="K32" s="207"/>
      <c r="L32" s="207"/>
      <c r="M32" s="207"/>
      <c r="N32" s="207"/>
      <c r="O32" s="207"/>
      <c r="P32" s="169"/>
      <c r="Q32" s="208"/>
      <c r="R32" s="166" t="str">
        <f ca="1">IF(ISERROR($V32),"",OFFSET('Smelter Look-up'!$C$4,$V32-4,0)&amp;"")</f>
        <v>H.C. Starck Tungsten GmbH</v>
      </c>
      <c r="S32" s="165" t="str">
        <f t="shared" ca="1" si="2"/>
        <v>DE</v>
      </c>
      <c r="T32" s="165" t="str">
        <f ca="1">IF(B32="","",IF(ISERROR(MATCH($J32,SorP!$B$1:$B$6261,0)),"",INDIRECT("'SorP'!$A$"&amp;MATCH($S32&amp;$J32,SorP!C:C,0))))</f>
        <v>DE-NI</v>
      </c>
      <c r="U32" s="185"/>
      <c r="V32" s="209">
        <f ca="1">IF(C32="",NA(),IF(OR(C32="Smelter not listed",C32="Smelter not yet identified"),MATCH($B32&amp;$D32,'Smelter Look-up'!$J:$J,0),MATCH($B32&amp;$C32,'Smelter Look-up'!$J:$J,0)))</f>
        <v>600</v>
      </c>
      <c r="X32" s="210">
        <f t="shared" ca="1" si="3"/>
        <v>0</v>
      </c>
      <c r="AB32" s="211" t="str">
        <f t="shared" ca="1" si="4"/>
        <v>TungstenH.C. Starck Tungsten GmbH</v>
      </c>
    </row>
    <row r="33" spans="1:28" s="210" customFormat="1" ht="63.75">
      <c r="A33" s="165" t="s">
        <v>663</v>
      </c>
      <c r="B33" s="166" t="str">
        <f ca="1">IF(LEN(A33)=0,"",INDEX('Smelter Look-up'!$A:$A,MATCH($A33,'Smelter Look-up'!$E:$E,0)))</f>
        <v>Gold</v>
      </c>
      <c r="C33" s="170" t="str">
        <f ca="1">IF(LEN(A33)=0,"",INDEX('Smelter Look-up'!$C:$C,MATCH($A33,'Smelter Look-up'!$E:$E,0)))</f>
        <v>Asahi Refining Canada Ltd.</v>
      </c>
      <c r="D33" s="213"/>
      <c r="E33" s="166" t="str">
        <f ca="1">IF(ISERROR($V33),"",OFFSET('Smelter Look-up'!$D$4,$V33-4,0)&amp;"")</f>
        <v>CANADA</v>
      </c>
      <c r="F33" s="166" t="str">
        <f ca="1">IF(ISERROR($V33),"",OFFSET('Smelter Look-up'!$E$4,$V33-4,0))</f>
        <v>CID000924</v>
      </c>
      <c r="G33" s="166" t="str">
        <f ca="1">IF(C33=$X$4,IF(ISERROR($V33),"Enter smelter details","RMI"),IF(ISERROR($V33),"",OFFSET('Smelter Look-up'!$F$4,$V33-4,0)))</f>
        <v>RMI</v>
      </c>
      <c r="H33" s="167">
        <f ca="1">IF(ISERROR($V33),"",OFFSET('Smelter Look-up'!$G$4,$V33-4,0))</f>
        <v>0</v>
      </c>
      <c r="I33" s="168" t="str">
        <f ca="1">IF(ISERROR($V33),"",OFFSET('Smelter Look-up'!$H$4,$V33-4,0))</f>
        <v>Brampton</v>
      </c>
      <c r="J33" s="168" t="str">
        <f ca="1">IF(ISERROR($V33),"",OFFSET('Smelter Look-up'!$I$4,$V33-4,0))</f>
        <v>Ontario</v>
      </c>
      <c r="K33" s="207"/>
      <c r="L33" s="207"/>
      <c r="M33" s="207"/>
      <c r="N33" s="207"/>
      <c r="O33" s="207"/>
      <c r="P33" s="169"/>
      <c r="Q33" s="208"/>
      <c r="R33" s="166" t="str">
        <f ca="1">IF(ISERROR($V33),"",OFFSET('Smelter Look-up'!$C$4,$V33-4,0)&amp;"")</f>
        <v>Asahi Refining Canada Ltd.</v>
      </c>
      <c r="S33" s="165" t="str">
        <f t="shared" ca="1" si="2"/>
        <v>CA</v>
      </c>
      <c r="T33" s="165" t="str">
        <f ca="1">IF(B33="","",IF(ISERROR(MATCH($J33,SorP!$B$1:$B$6261,0)),"",INDIRECT("'SorP'!$A$"&amp;MATCH($S33&amp;$J33,SorP!C:C,0))))</f>
        <v>CA-ON</v>
      </c>
      <c r="U33" s="185"/>
      <c r="V33" s="209">
        <f ca="1">IF(C33="",NA(),IF(OR(C33="Smelter not listed",C33="Smelter not yet identified"),MATCH($B33&amp;$D33,'Smelter Look-up'!$J:$J,0),MATCH($B33&amp;$C33,'Smelter Look-up'!$J:$J,0)))</f>
        <v>34</v>
      </c>
      <c r="X33" s="210">
        <f t="shared" ca="1" si="3"/>
        <v>0</v>
      </c>
      <c r="AB33" s="211" t="str">
        <f t="shared" ca="1" si="4"/>
        <v>GoldAsahi Refining Canada Ltd.</v>
      </c>
    </row>
    <row r="34" spans="1:28" s="210" customFormat="1" ht="89.25">
      <c r="A34" s="165" t="s">
        <v>681</v>
      </c>
      <c r="B34" s="166" t="str">
        <f ca="1">IF(LEN(A34)=0,"",INDEX('Smelter Look-up'!$A:$A,MATCH($A34,'Smelter Look-up'!$E:$E,0)))</f>
        <v>Gold</v>
      </c>
      <c r="C34" s="170" t="str">
        <f ca="1">IF(LEN(A34)=0,"",INDEX('Smelter Look-up'!$C:$C,MATCH($A34,'Smelter Look-up'!$E:$E,0)))</f>
        <v>Metalurgica Met-Mex Penoles S.A. De C.V.</v>
      </c>
      <c r="D34" s="213"/>
      <c r="E34" s="166" t="str">
        <f ca="1">IF(ISERROR($V34),"",OFFSET('Smelter Look-up'!$D$4,$V34-4,0)&amp;"")</f>
        <v>MEXICO</v>
      </c>
      <c r="F34" s="166" t="str">
        <f ca="1">IF(ISERROR($V34),"",OFFSET('Smelter Look-up'!$E$4,$V34-4,0))</f>
        <v>CID001161</v>
      </c>
      <c r="G34" s="166" t="str">
        <f ca="1">IF(C34=$X$4,IF(ISERROR($V34),"Enter smelter details","RMI"),IF(ISERROR($V34),"",OFFSET('Smelter Look-up'!$F$4,$V34-4,0)))</f>
        <v>RMI</v>
      </c>
      <c r="H34" s="167">
        <f ca="1">IF(ISERROR($V34),"",OFFSET('Smelter Look-up'!$G$4,$V34-4,0))</f>
        <v>0</v>
      </c>
      <c r="I34" s="168" t="str">
        <f ca="1">IF(ISERROR($V34),"",OFFSET('Smelter Look-up'!$H$4,$V34-4,0))</f>
        <v>Torreon</v>
      </c>
      <c r="J34" s="168" t="str">
        <f ca="1">IF(ISERROR($V34),"",OFFSET('Smelter Look-up'!$I$4,$V34-4,0))</f>
        <v>Coahuila de Zaragoza</v>
      </c>
      <c r="K34" s="207"/>
      <c r="L34" s="207"/>
      <c r="M34" s="207"/>
      <c r="N34" s="207"/>
      <c r="O34" s="207"/>
      <c r="P34" s="169"/>
      <c r="Q34" s="208"/>
      <c r="R34" s="166" t="str">
        <f ca="1">IF(ISERROR($V34),"",OFFSET('Smelter Look-up'!$C$4,$V34-4,0)&amp;"")</f>
        <v>Metalurgica Met-Mex Penoles S.A. De C.V.</v>
      </c>
      <c r="S34" s="165" t="str">
        <f t="shared" ca="1" si="2"/>
        <v>MX</v>
      </c>
      <c r="T34" s="165" t="str">
        <f ca="1">IF(B34="","",IF(ISERROR(MATCH($J34,SorP!$B$1:$B$6261,0)),"",INDIRECT("'SorP'!$A$"&amp;MATCH($S34&amp;$J34,SorP!C:C,0))))</f>
        <v>MX-COA</v>
      </c>
      <c r="U34" s="185"/>
      <c r="V34" s="209">
        <f ca="1">IF(C34="",NA(),IF(OR(C34="Smelter not listed",C34="Smelter not yet identified"),MATCH($B34&amp;$D34,'Smelter Look-up'!$J:$J,0),MATCH($B34&amp;$C34,'Smelter Look-up'!$J:$J,0)))</f>
        <v>198</v>
      </c>
      <c r="X34" s="210">
        <f t="shared" ca="1" si="3"/>
        <v>0</v>
      </c>
      <c r="AB34" s="211" t="str">
        <f t="shared" ca="1" si="4"/>
        <v>GoldMetalurgica Met-Mex Penoles S.A. De C.V.</v>
      </c>
    </row>
    <row r="35" spans="1:28" s="210" customFormat="1" ht="51">
      <c r="A35" s="165" t="s">
        <v>750</v>
      </c>
      <c r="B35" s="166" t="str">
        <f ca="1">IF(LEN(A35)=0,"",INDEX('Smelter Look-up'!$A:$A,MATCH($A35,'Smelter Look-up'!$E:$E,0)))</f>
        <v>Tin</v>
      </c>
      <c r="C35" s="170" t="str">
        <f ca="1">IF(LEN(A35)=0,"",INDEX('Smelter Look-up'!$C:$C,MATCH($A35,'Smelter Look-up'!$E:$E,0)))</f>
        <v>PT Timah Tbk Mentok</v>
      </c>
      <c r="D35" s="213"/>
      <c r="E35" s="166" t="str">
        <f ca="1">IF(ISERROR($V35),"",OFFSET('Smelter Look-up'!$D$4,$V35-4,0)&amp;"")</f>
        <v>INDONESIA</v>
      </c>
      <c r="F35" s="166" t="str">
        <f ca="1">IF(ISERROR($V35),"",OFFSET('Smelter Look-up'!$E$4,$V35-4,0))</f>
        <v>CID001482</v>
      </c>
      <c r="G35" s="166" t="str">
        <f ca="1">IF(C35=$X$4,IF(ISERROR($V35),"Enter smelter details","RMI"),IF(ISERROR($V35),"",OFFSET('Smelter Look-up'!$F$4,$V35-4,0)))</f>
        <v>RMI</v>
      </c>
      <c r="H35" s="167">
        <f ca="1">IF(ISERROR($V35),"",OFFSET('Smelter Look-up'!$G$4,$V35-4,0))</f>
        <v>0</v>
      </c>
      <c r="I35" s="168" t="str">
        <f ca="1">IF(ISERROR($V35),"",OFFSET('Smelter Look-up'!$H$4,$V35-4,0))</f>
        <v>Mentok</v>
      </c>
      <c r="J35" s="168" t="str">
        <f ca="1">IF(ISERROR($V35),"",OFFSET('Smelter Look-up'!$I$4,$V35-4,0))</f>
        <v>Kepulauan Bangka Belitung</v>
      </c>
      <c r="K35" s="207"/>
      <c r="L35" s="207"/>
      <c r="M35" s="207"/>
      <c r="N35" s="207"/>
      <c r="O35" s="207"/>
      <c r="P35" s="169"/>
      <c r="Q35" s="208"/>
      <c r="R35" s="166" t="str">
        <f ca="1">IF(ISERROR($V35),"",OFFSET('Smelter Look-up'!$C$4,$V35-4,0)&amp;"")</f>
        <v>PT Timah Tbk Mentok</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532</v>
      </c>
      <c r="X35" s="210">
        <f t="shared" ca="1" si="3"/>
        <v>0</v>
      </c>
      <c r="AB35" s="211" t="str">
        <f t="shared" ca="1" si="4"/>
        <v>TinPT Timah Tbk Mentok</v>
      </c>
    </row>
    <row r="36" spans="1:28" s="210" customFormat="1" ht="51">
      <c r="A36" s="165" t="s">
        <v>767</v>
      </c>
      <c r="B36" s="166" t="str">
        <f ca="1">IF(LEN(A36)=0,"",INDEX('Smelter Look-up'!$A:$A,MATCH($A36,'Smelter Look-up'!$E:$E,0)))</f>
        <v>Tin</v>
      </c>
      <c r="C36" s="170" t="str">
        <f ca="1">IF(LEN(A36)=0,"",INDEX('Smelter Look-up'!$C:$C,MATCH($A36,'Smelter Look-up'!$E:$E,0)))</f>
        <v>PT Timah Tbk Kundur</v>
      </c>
      <c r="D36" s="213"/>
      <c r="E36" s="166" t="str">
        <f ca="1">IF(ISERROR($V36),"",OFFSET('Smelter Look-up'!$D$4,$V36-4,0)&amp;"")</f>
        <v>INDONESIA</v>
      </c>
      <c r="F36" s="166" t="str">
        <f ca="1">IF(ISERROR($V36),"",OFFSET('Smelter Look-up'!$E$4,$V36-4,0))</f>
        <v>CID001477</v>
      </c>
      <c r="G36" s="166" t="str">
        <f ca="1">IF(C36=$X$4,IF(ISERROR($V36),"Enter smelter details","RMI"),IF(ISERROR($V36),"",OFFSET('Smelter Look-up'!$F$4,$V36-4,0)))</f>
        <v>RMI</v>
      </c>
      <c r="H36" s="167">
        <f ca="1">IF(ISERROR($V36),"",OFFSET('Smelter Look-up'!$G$4,$V36-4,0))</f>
        <v>0</v>
      </c>
      <c r="I36" s="168" t="str">
        <f ca="1">IF(ISERROR($V36),"",OFFSET('Smelter Look-up'!$H$4,$V36-4,0))</f>
        <v>Kundur</v>
      </c>
      <c r="J36" s="168" t="str">
        <f ca="1">IF(ISERROR($V36),"",OFFSET('Smelter Look-up'!$I$4,$V36-4,0))</f>
        <v>Riau</v>
      </c>
      <c r="K36" s="207"/>
      <c r="L36" s="207"/>
      <c r="M36" s="207"/>
      <c r="N36" s="207"/>
      <c r="O36" s="207"/>
      <c r="P36" s="169"/>
      <c r="Q36" s="208"/>
      <c r="R36" s="166" t="str">
        <f ca="1">IF(ISERROR($V36),"",OFFSET('Smelter Look-up'!$C$4,$V36-4,0)&amp;"")</f>
        <v>PT Timah Tbk Kundur</v>
      </c>
      <c r="S36" s="165" t="str">
        <f t="shared" ca="1" si="2"/>
        <v>ID</v>
      </c>
      <c r="T36" s="165" t="str">
        <f ca="1">IF(B36="","",IF(ISERROR(MATCH($J36,SorP!$B$1:$B$6261,0)),"",INDIRECT("'SorP'!$A$"&amp;MATCH($S36&amp;$J36,SorP!C:C,0))))</f>
        <v>ID-RI</v>
      </c>
      <c r="U36" s="185"/>
      <c r="V36" s="209">
        <f ca="1">IF(C36="",NA(),IF(OR(C36="Smelter not listed",C36="Smelter not yet identified"),MATCH($B36&amp;$D36,'Smelter Look-up'!$J:$J,0),MATCH($B36&amp;$C36,'Smelter Look-up'!$J:$J,0)))</f>
        <v>531</v>
      </c>
      <c r="X36" s="210">
        <f t="shared" ca="1" si="3"/>
        <v>0</v>
      </c>
      <c r="AB36" s="211" t="str">
        <f t="shared" ca="1" si="4"/>
        <v>TinPT Timah Tbk Kundur</v>
      </c>
    </row>
    <row r="37" spans="1:28" s="210" customFormat="1" ht="25.5">
      <c r="A37" s="165" t="s">
        <v>744</v>
      </c>
      <c r="B37" s="166" t="str">
        <f ca="1">IF(LEN(A37)=0,"",INDEX('Smelter Look-up'!$A:$A,MATCH($A37,'Smelter Look-up'!$E:$E,0)))</f>
        <v>Tin</v>
      </c>
      <c r="C37" s="170" t="str">
        <f ca="1">IF(LEN(A37)=0,"",INDEX('Smelter Look-up'!$C:$C,MATCH($A37,'Smelter Look-up'!$E:$E,0)))</f>
        <v>Minsur</v>
      </c>
      <c r="D37" s="213"/>
      <c r="E37" s="166" t="str">
        <f ca="1">IF(ISERROR($V37),"",OFFSET('Smelter Look-up'!$D$4,$V37-4,0)&amp;"")</f>
        <v>PERU</v>
      </c>
      <c r="F37" s="166" t="str">
        <f ca="1">IF(ISERROR($V37),"",OFFSET('Smelter Look-up'!$E$4,$V37-4,0))</f>
        <v>CID001182</v>
      </c>
      <c r="G37" s="166" t="str">
        <f ca="1">IF(C37=$X$4,IF(ISERROR($V37),"Enter smelter details","RMI"),IF(ISERROR($V37),"",OFFSET('Smelter Look-up'!$F$4,$V37-4,0)))</f>
        <v>RMI</v>
      </c>
      <c r="H37" s="167">
        <f ca="1">IF(ISERROR($V37),"",OFFSET('Smelter Look-up'!$G$4,$V37-4,0))</f>
        <v>0</v>
      </c>
      <c r="I37" s="168" t="str">
        <f ca="1">IF(ISERROR($V37),"",OFFSET('Smelter Look-up'!$H$4,$V37-4,0))</f>
        <v>Paracas</v>
      </c>
      <c r="J37" s="168" t="str">
        <f ca="1">IF(ISERROR($V37),"",OFFSET('Smelter Look-up'!$I$4,$V37-4,0))</f>
        <v>Ika</v>
      </c>
      <c r="K37" s="207"/>
      <c r="L37" s="207"/>
      <c r="M37" s="207"/>
      <c r="N37" s="207"/>
      <c r="O37" s="207"/>
      <c r="P37" s="169"/>
      <c r="Q37" s="208"/>
      <c r="R37" s="166" t="str">
        <f ca="1">IF(ISERROR($V37),"",OFFSET('Smelter Look-up'!$C$4,$V37-4,0)&amp;"")</f>
        <v>Minsur</v>
      </c>
      <c r="S37" s="165" t="str">
        <f t="shared" ca="1" si="2"/>
        <v>PE</v>
      </c>
      <c r="T37" s="165" t="str">
        <f ca="1">IF(B37="","",IF(ISERROR(MATCH($J37,SorP!$B$1:$B$6261,0)),"",INDIRECT("'SorP'!$A$"&amp;MATCH($S37&amp;$J37,SorP!C:C,0))))</f>
        <v>PE-ICA</v>
      </c>
      <c r="U37" s="185"/>
      <c r="V37" s="209">
        <f ca="1">IF(C37="",NA(),IF(OR(C37="Smelter not listed",C37="Smelter not yet identified"),MATCH($B37&amp;$D37,'Smelter Look-up'!$J:$J,0),MATCH($B37&amp;$C37,'Smelter Look-up'!$J:$J,0)))</f>
        <v>503</v>
      </c>
      <c r="X37" s="210">
        <f t="shared" ca="1" si="3"/>
        <v>0</v>
      </c>
      <c r="AB37" s="211" t="str">
        <f t="shared" ca="1" si="4"/>
        <v>TinMinsur</v>
      </c>
    </row>
    <row r="38" spans="1:28" s="210" customFormat="1" ht="63.75">
      <c r="A38" s="165" t="s">
        <v>748</v>
      </c>
      <c r="B38" s="166" t="str">
        <f ca="1">IF(LEN(A38)=0,"",INDEX('Smelter Look-up'!$A:$A,MATCH($A38,'Smelter Look-up'!$E:$E,0)))</f>
        <v>Tin</v>
      </c>
      <c r="C38" s="170" t="str">
        <f ca="1">IF(LEN(A38)=0,"",INDEX('Smelter Look-up'!$C:$C,MATCH($A38,'Smelter Look-up'!$E:$E,0)))</f>
        <v>Operaciones Metalurgicas S.A.</v>
      </c>
      <c r="D38" s="213"/>
      <c r="E38" s="166" t="str">
        <f ca="1">IF(ISERROR($V38),"",OFFSET('Smelter Look-up'!$D$4,$V38-4,0)&amp;"")</f>
        <v>BOLIVIA (PLURINATIONAL STATE OF)</v>
      </c>
      <c r="F38" s="166" t="str">
        <f ca="1">IF(ISERROR($V38),"",OFFSET('Smelter Look-up'!$E$4,$V38-4,0))</f>
        <v>CID001337</v>
      </c>
      <c r="G38" s="166" t="str">
        <f ca="1">IF(C38=$X$4,IF(ISERROR($V38),"Enter smelter details","RMI"),IF(ISERROR($V38),"",OFFSET('Smelter Look-up'!$F$4,$V38-4,0)))</f>
        <v>RMI</v>
      </c>
      <c r="H38" s="167">
        <f ca="1">IF(ISERROR($V38),"",OFFSET('Smelter Look-up'!$G$4,$V38-4,0))</f>
        <v>0</v>
      </c>
      <c r="I38" s="168" t="str">
        <f ca="1">IF(ISERROR($V38),"",OFFSET('Smelter Look-up'!$H$4,$V38-4,0))</f>
        <v>Oruro</v>
      </c>
      <c r="J38" s="168" t="str">
        <f ca="1">IF(ISERROR($V38),"",OFFSET('Smelter Look-up'!$I$4,$V38-4,0))</f>
        <v>Oruro</v>
      </c>
      <c r="K38" s="207"/>
      <c r="L38" s="207"/>
      <c r="M38" s="207"/>
      <c r="N38" s="207"/>
      <c r="O38" s="207"/>
      <c r="P38" s="169"/>
      <c r="Q38" s="208"/>
      <c r="R38" s="166" t="str">
        <f ca="1">IF(ISERROR($V38),"",OFFSET('Smelter Look-up'!$C$4,$V38-4,0)&amp;"")</f>
        <v>Operaciones Metalurgicas S.A.</v>
      </c>
      <c r="S38" s="165" t="str">
        <f t="shared" ref="S38:S68" ca="1" si="5">IF(B38="","",IF(ISERROR(MATCH($E38,CL,0)),"Unknown",INDIRECT("'C'!$A$"&amp;MATCH($E38,CL,0)+1)))</f>
        <v>Unknown</v>
      </c>
      <c r="T38" s="165" t="e">
        <f ca="1">IF(B38="","",IF(ISERROR(MATCH($J38,SorP!$B$1:$B$6261,0)),"",INDIRECT("'SorP'!$A$"&amp;MATCH($S38&amp;$J38,SorP!C:C,0))))</f>
        <v>#N/A</v>
      </c>
      <c r="U38" s="185"/>
      <c r="V38" s="209">
        <f ca="1">IF(C38="",NA(),IF(OR(C38="Smelter not listed",C38="Smelter not yet identified"),MATCH($B38&amp;$D38,'Smelter Look-up'!$J:$J,0),MATCH($B38&amp;$C38,'Smelter Look-up'!$J:$J,0)))</f>
        <v>514</v>
      </c>
      <c r="X38" s="210">
        <f t="shared" ref="X38:X68" ca="1" si="6">IF(AND(C38="Smelter not listed",OR(LEN(D38)=0,LEN(E38)=0)),1,0)</f>
        <v>0</v>
      </c>
      <c r="AB38" s="211" t="str">
        <f t="shared" ref="AB38:AB68" ca="1" si="7">B38&amp;C38</f>
        <v>TinOperaciones Metalurgicas S.A.</v>
      </c>
    </row>
    <row r="39" spans="1:28" s="210" customFormat="1" ht="63.75">
      <c r="A39" s="165" t="s">
        <v>1356</v>
      </c>
      <c r="B39" s="166" t="str">
        <f ca="1">IF(LEN(A39)=0,"",INDEX('Smelter Look-up'!$A:$A,MATCH($A39,'Smelter Look-up'!$E:$E,0)))</f>
        <v>Tin</v>
      </c>
      <c r="C39" s="170" t="str">
        <f ca="1">IF(LEN(A39)=0,"",INDEX('Smelter Look-up'!$C:$C,MATCH($A39,'Smelter Look-up'!$E:$E,0)))</f>
        <v>PT ATD Makmur Mandiri Jaya</v>
      </c>
      <c r="D39" s="213"/>
      <c r="E39" s="166" t="str">
        <f ca="1">IF(ISERROR($V39),"",OFFSET('Smelter Look-up'!$D$4,$V39-4,0)&amp;"")</f>
        <v>INDONESIA</v>
      </c>
      <c r="F39" s="166" t="str">
        <f ca="1">IF(ISERROR($V39),"",OFFSET('Smelter Look-up'!$E$4,$V39-4,0))</f>
        <v>CID002503</v>
      </c>
      <c r="G39" s="166" t="str">
        <f ca="1">IF(C39=$X$4,IF(ISERROR($V39),"Enter smelter details","RMI"),IF(ISERROR($V39),"",OFFSET('Smelter Look-up'!$F$4,$V39-4,0)))</f>
        <v>RMI</v>
      </c>
      <c r="H39" s="167">
        <f ca="1">IF(ISERROR($V39),"",OFFSET('Smelter Look-up'!$G$4,$V39-4,0))</f>
        <v>0</v>
      </c>
      <c r="I39" s="168" t="str">
        <f ca="1">IF(ISERROR($V39),"",OFFSET('Smelter Look-up'!$H$4,$V39-4,0))</f>
        <v>Sungailiat</v>
      </c>
      <c r="J39" s="168" t="str">
        <f ca="1">IF(ISERROR($V39),"",OFFSET('Smelter Look-up'!$I$4,$V39-4,0))</f>
        <v>Kepulauan Bangka Belitung</v>
      </c>
      <c r="K39" s="207"/>
      <c r="L39" s="207"/>
      <c r="M39" s="207"/>
      <c r="N39" s="207"/>
      <c r="O39" s="207"/>
      <c r="P39" s="169"/>
      <c r="Q39" s="208"/>
      <c r="R39" s="166" t="str">
        <f ca="1">IF(ISERROR($V39),"",OFFSET('Smelter Look-up'!$C$4,$V39-4,0)&amp;"")</f>
        <v>PT ATD Makmur Mandiri Jaya</v>
      </c>
      <c r="S39" s="165" t="str">
        <f t="shared" ca="1" si="5"/>
        <v>ID</v>
      </c>
      <c r="T39" s="165" t="str">
        <f ca="1">IF(B39="","",IF(ISERROR(MATCH($J39,SorP!$B$1:$B$6261,0)),"",INDIRECT("'SorP'!$A$"&amp;MATCH($S39&amp;$J39,SorP!C:C,0))))</f>
        <v>ID-BB</v>
      </c>
      <c r="U39" s="185"/>
      <c r="V39" s="209">
        <f ca="1">IF(C39="",NA(),IF(OR(C39="Smelter not listed",C39="Smelter not yet identified"),MATCH($B39&amp;$D39,'Smelter Look-up'!$J:$J,0),MATCH($B39&amp;$C39,'Smelter Look-up'!$J:$J,0)))</f>
        <v>520</v>
      </c>
      <c r="X39" s="210">
        <f t="shared" ca="1" si="6"/>
        <v>0</v>
      </c>
      <c r="AB39" s="211" t="str">
        <f t="shared" ca="1" si="7"/>
        <v>TinPT ATD Makmur Mandiri Jaya</v>
      </c>
    </row>
    <row r="40" spans="1:28" s="210" customFormat="1" ht="76.5">
      <c r="A40" s="165" t="s">
        <v>754</v>
      </c>
      <c r="B40" s="166" t="str">
        <f ca="1">IF(LEN(A40)=0,"",INDEX('Smelter Look-up'!$A:$A,MATCH($A40,'Smelter Look-up'!$E:$E,0)))</f>
        <v>Tin</v>
      </c>
      <c r="C40" s="170" t="str">
        <f ca="1">IF(LEN(A40)=0,"",INDEX('Smelter Look-up'!$C:$C,MATCH($A40,'Smelter Look-up'!$E:$E,0)))</f>
        <v>White Solder Metalurgia e Mineracao Ltda.</v>
      </c>
      <c r="D40" s="213"/>
      <c r="E40" s="166" t="str">
        <f ca="1">IF(ISERROR($V40),"",OFFSET('Smelter Look-up'!$D$4,$V40-4,0)&amp;"")</f>
        <v>BRAZIL</v>
      </c>
      <c r="F40" s="166" t="str">
        <f ca="1">IF(ISERROR($V40),"",OFFSET('Smelter Look-up'!$E$4,$V40-4,0))</f>
        <v>CID002036</v>
      </c>
      <c r="G40" s="166" t="str">
        <f ca="1">IF(C40=$X$4,IF(ISERROR($V40),"Enter smelter details","RMI"),IF(ISERROR($V40),"",OFFSET('Smelter Look-up'!$F$4,$V40-4,0)))</f>
        <v>RMI</v>
      </c>
      <c r="H40" s="167">
        <f ca="1">IF(ISERROR($V40),"",OFFSET('Smelter Look-up'!$G$4,$V40-4,0))</f>
        <v>0</v>
      </c>
      <c r="I40" s="168" t="str">
        <f ca="1">IF(ISERROR($V40),"",OFFSET('Smelter Look-up'!$H$4,$V40-4,0))</f>
        <v>Ariquemes</v>
      </c>
      <c r="J40" s="168" t="str">
        <f ca="1">IF(ISERROR($V40),"",OFFSET('Smelter Look-up'!$I$4,$V40-4,0))</f>
        <v>Rondônia</v>
      </c>
      <c r="K40" s="207"/>
      <c r="L40" s="207"/>
      <c r="M40" s="207"/>
      <c r="N40" s="207"/>
      <c r="O40" s="207"/>
      <c r="P40" s="169"/>
      <c r="Q40" s="208"/>
      <c r="R40" s="166" t="str">
        <f ca="1">IF(ISERROR($V40),"",OFFSET('Smelter Look-up'!$C$4,$V40-4,0)&amp;"")</f>
        <v>White Solder Metalurgia e Mineracao Ltda.</v>
      </c>
      <c r="S40" s="165" t="str">
        <f t="shared" ca="1" si="5"/>
        <v>BR</v>
      </c>
      <c r="T40" s="165" t="str">
        <f ca="1">IF(B40="","",IF(ISERROR(MATCH($J40,SorP!$B$1:$B$6261,0)),"",INDIRECT("'SorP'!$A$"&amp;MATCH($S40&amp;$J40,SorP!C:C,0))))</f>
        <v>BR-RO</v>
      </c>
      <c r="U40" s="185"/>
      <c r="V40" s="209">
        <f ca="1">IF(C40="",NA(),IF(OR(C40="Smelter not listed",C40="Smelter not yet identified"),MATCH($B40&amp;$D40,'Smelter Look-up'!$J:$J,0),MATCH($B40&amp;$C40,'Smelter Look-up'!$J:$J,0)))</f>
        <v>551</v>
      </c>
      <c r="X40" s="210">
        <f t="shared" ca="1" si="6"/>
        <v>0</v>
      </c>
      <c r="AB40" s="211" t="str">
        <f t="shared" ca="1" si="7"/>
        <v>TinWhite Solder Metalurgia e Mineracao Ltda.</v>
      </c>
    </row>
    <row r="41" spans="1:28" s="210" customFormat="1" ht="38.25">
      <c r="A41" s="165" t="s">
        <v>13348</v>
      </c>
      <c r="B41" s="166" t="str">
        <f ca="1">IF(LEN(A41)=0,"",INDEX('Smelter Look-up'!$A:$A,MATCH($A41,'Smelter Look-up'!$E:$E,0)))</f>
        <v>Tin</v>
      </c>
      <c r="C41" s="170" t="str">
        <f ca="1">IF(LEN(A41)=0,"",INDEX('Smelter Look-up'!$C:$C,MATCH($A41,'Smelter Look-up'!$E:$E,0)))</f>
        <v>Luna Smelter, Ltd.</v>
      </c>
      <c r="D41" s="213"/>
      <c r="E41" s="166" t="str">
        <f ca="1">IF(ISERROR($V41),"",OFFSET('Smelter Look-up'!$D$4,$V41-4,0)&amp;"")</f>
        <v>RWANDA</v>
      </c>
      <c r="F41" s="166" t="str">
        <f ca="1">IF(ISERROR($V41),"",OFFSET('Smelter Look-up'!$E$4,$V41-4,0))</f>
        <v>CID003387</v>
      </c>
      <c r="G41" s="166" t="str">
        <f ca="1">IF(C41=$X$4,IF(ISERROR($V41),"Enter smelter details","RMI"),IF(ISERROR($V41),"",OFFSET('Smelter Look-up'!$F$4,$V41-4,0)))</f>
        <v>RMI</v>
      </c>
      <c r="H41" s="167">
        <f ca="1">IF(ISERROR($V41),"",OFFSET('Smelter Look-up'!$G$4,$V41-4,0))</f>
        <v>0</v>
      </c>
      <c r="I41" s="168" t="str">
        <f ca="1">IF(ISERROR($V41),"",OFFSET('Smelter Look-up'!$H$4,$V41-4,0))</f>
        <v>Kigali</v>
      </c>
      <c r="J41" s="168" t="str">
        <f ca="1">IF(ISERROR($V41),"",OFFSET('Smelter Look-up'!$I$4,$V41-4,0))</f>
        <v>City of Kigali</v>
      </c>
      <c r="K41" s="207"/>
      <c r="L41" s="207"/>
      <c r="M41" s="207"/>
      <c r="N41" s="207"/>
      <c r="O41" s="207"/>
      <c r="P41" s="169"/>
      <c r="Q41" s="208"/>
      <c r="R41" s="166" t="str">
        <f ca="1">IF(ISERROR($V41),"",OFFSET('Smelter Look-up'!$C$4,$V41-4,0)&amp;"")</f>
        <v>Luna Smelter, Ltd.</v>
      </c>
      <c r="S41" s="165" t="str">
        <f t="shared" ca="1" si="5"/>
        <v>RW</v>
      </c>
      <c r="T41" s="165" t="str">
        <f ca="1">IF(B41="","",IF(ISERROR(MATCH($J41,SorP!$B$1:$B$6261,0)),"",INDIRECT("'SorP'!$A$"&amp;MATCH($S41&amp;$J41,SorP!C:C,0))))</f>
        <v>RW-01</v>
      </c>
      <c r="U41" s="185"/>
      <c r="V41" s="209">
        <f ca="1">IF(C41="",NA(),IF(OR(C41="Smelter not listed",C41="Smelter not yet identified"),MATCH($B41&amp;$D41,'Smelter Look-up'!$J:$J,0),MATCH($B41&amp;$C41,'Smelter Look-up'!$J:$J,0)))</f>
        <v>488</v>
      </c>
      <c r="X41" s="210">
        <f t="shared" ca="1" si="6"/>
        <v>0</v>
      </c>
      <c r="AB41" s="211" t="str">
        <f t="shared" ca="1" si="7"/>
        <v>TinLuna Smelter, Ltd.</v>
      </c>
    </row>
    <row r="42" spans="1:28" s="210" customFormat="1" ht="63.75">
      <c r="A42" s="165" t="s">
        <v>1371</v>
      </c>
      <c r="B42" s="166" t="str">
        <f ca="1">IF(LEN(A42)=0,"",INDEX('Smelter Look-up'!$A:$A,MATCH($A42,'Smelter Look-up'!$E:$E,0)))</f>
        <v>Tantalum</v>
      </c>
      <c r="C42" s="170" t="str">
        <f ca="1">IF(LEN(A42)=0,"",INDEX('Smelter Look-up'!$C:$C,MATCH($A42,'Smelter Look-up'!$E:$E,0)))</f>
        <v>Materion Newton Inc.</v>
      </c>
      <c r="D42" s="213"/>
      <c r="E42" s="166" t="str">
        <f ca="1">IF(ISERROR($V42),"",OFFSET('Smelter Look-up'!$D$4,$V42-4,0)&amp;"")</f>
        <v>UNITED STATES OF AMERICA</v>
      </c>
      <c r="F42" s="166" t="str">
        <f ca="1">IF(ISERROR($V42),"",OFFSET('Smelter Look-up'!$E$4,$V42-4,0))</f>
        <v>CID002548</v>
      </c>
      <c r="G42" s="166" t="str">
        <f ca="1">IF(C42=$X$4,IF(ISERROR($V42),"Enter smelter details","RMI"),IF(ISERROR($V42),"",OFFSET('Smelter Look-up'!$F$4,$V42-4,0)))</f>
        <v>RMI</v>
      </c>
      <c r="H42" s="167">
        <f ca="1">IF(ISERROR($V42),"",OFFSET('Smelter Look-up'!$G$4,$V42-4,0))</f>
        <v>0</v>
      </c>
      <c r="I42" s="168" t="str">
        <f ca="1">IF(ISERROR($V42),"",OFFSET('Smelter Look-up'!$H$4,$V42-4,0))</f>
        <v>Newton</v>
      </c>
      <c r="J42" s="168" t="str">
        <f ca="1">IF(ISERROR($V42),"",OFFSET('Smelter Look-up'!$I$4,$V42-4,0))</f>
        <v>Massachusetts</v>
      </c>
      <c r="K42" s="207"/>
      <c r="L42" s="207"/>
      <c r="M42" s="207"/>
      <c r="N42" s="207"/>
      <c r="O42" s="207"/>
      <c r="P42" s="169"/>
      <c r="Q42" s="208"/>
      <c r="R42" s="166" t="str">
        <f ca="1">IF(ISERROR($V42),"",OFFSET('Smelter Look-up'!$C$4,$V42-4,0)&amp;"")</f>
        <v>Materion Newton Inc.</v>
      </c>
      <c r="S42" s="165" t="str">
        <f t="shared" ca="1" si="5"/>
        <v>US</v>
      </c>
      <c r="T42" s="165" t="str">
        <f ca="1">IF(B42="","",IF(ISERROR(MATCH($J42,SorP!$B$1:$B$6261,0)),"",INDIRECT("'SorP'!$A$"&amp;MATCH($S42&amp;$J42,SorP!C:C,0))))</f>
        <v>US-MA</v>
      </c>
      <c r="U42" s="185"/>
      <c r="V42" s="209">
        <f ca="1">IF(C42="",NA(),IF(OR(C42="Smelter not listed",C42="Smelter not yet identified"),MATCH($B42&amp;$D42,'Smelter Look-up'!$J:$J,0),MATCH($B42&amp;$C42,'Smelter Look-up'!$J:$J,0)))</f>
        <v>379</v>
      </c>
      <c r="X42" s="210">
        <f t="shared" ca="1" si="6"/>
        <v>0</v>
      </c>
      <c r="AB42" s="211" t="str">
        <f t="shared" ca="1" si="7"/>
        <v>TantalumMaterion Newton Inc.</v>
      </c>
    </row>
    <row r="43" spans="1:28" s="210" customFormat="1" ht="127.5">
      <c r="A43" s="165" t="s">
        <v>730</v>
      </c>
      <c r="B43" s="166" t="str">
        <f ca="1">IF(LEN(A43)=0,"",INDEX('Smelter Look-up'!$A:$A,MATCH($A43,'Smelter Look-up'!$E:$E,0)))</f>
        <v>Tantalum</v>
      </c>
      <c r="C43" s="170" t="str">
        <f ca="1">IF(LEN(A43)=0,"",INDEX('Smelter Look-up'!$C:$C,MATCH($A43,'Smelter Look-up'!$E:$E,0)))</f>
        <v>Yanling Jincheng Tantalum &amp; Niobium Co., Ltd.</v>
      </c>
      <c r="D43" s="213"/>
      <c r="E43" s="166" t="str">
        <f ca="1">IF(ISERROR($V43),"",OFFSET('Smelter Look-up'!$D$4,$V43-4,0)&amp;"")</f>
        <v>CHINA</v>
      </c>
      <c r="F43" s="166" t="str">
        <f ca="1">IF(ISERROR($V43),"",OFFSET('Smelter Look-up'!$E$4,$V43-4,0))</f>
        <v>CID001522</v>
      </c>
      <c r="G43" s="166" t="str">
        <f ca="1">IF(C43=$X$4,IF(ISERROR($V43),"Enter smelter details","RMI"),IF(ISERROR($V43),"",OFFSET('Smelter Look-up'!$F$4,$V43-4,0)))</f>
        <v>RMI</v>
      </c>
      <c r="H43" s="167">
        <f ca="1">IF(ISERROR($V43),"",OFFSET('Smelter Look-up'!$G$4,$V43-4,0))</f>
        <v>0</v>
      </c>
      <c r="I43" s="168" t="str">
        <f ca="1">IF(ISERROR($V43),"",OFFSET('Smelter Look-up'!$H$4,$V43-4,0))</f>
        <v>Zhuzhou</v>
      </c>
      <c r="J43" s="168" t="str">
        <f ca="1">IF(ISERROR($V43),"",OFFSET('Smelter Look-up'!$I$4,$V43-4,0))</f>
        <v>Hunan Sheng</v>
      </c>
      <c r="K43" s="207"/>
      <c r="L43" s="207"/>
      <c r="M43" s="207"/>
      <c r="N43" s="207"/>
      <c r="O43" s="207"/>
      <c r="P43" s="169"/>
      <c r="Q43" s="208"/>
      <c r="R43" s="166" t="str">
        <f ca="1">IF(ISERROR($V43),"",OFFSET('Smelter Look-up'!$C$4,$V43-4,0)&amp;"")</f>
        <v>Yanling Jincheng Tantalum &amp; Niobium Co., Ltd.</v>
      </c>
      <c r="S43" s="165" t="str">
        <f t="shared" ca="1" si="5"/>
        <v>CN</v>
      </c>
      <c r="T43" s="165" t="str">
        <f ca="1">IF(B43="","",IF(ISERROR(MATCH($J43,SorP!$B$1:$B$6261,0)),"",INDIRECT("'SorP'!$A$"&amp;MATCH($S43&amp;$J43,SorP!C:C,0))))</f>
        <v>CN-HN</v>
      </c>
      <c r="U43" s="185"/>
      <c r="V43" s="209">
        <f ca="1">IF(C43="",NA(),IF(OR(C43="Smelter not listed",C43="Smelter not yet identified"),MATCH($B43&amp;$D43,'Smelter Look-up'!$J:$J,0),MATCH($B43&amp;$C43,'Smelter Look-up'!$J:$J,0)))</f>
        <v>412</v>
      </c>
      <c r="X43" s="210">
        <f t="shared" ca="1" si="6"/>
        <v>0</v>
      </c>
      <c r="AB43" s="211" t="str">
        <f t="shared" ca="1" si="7"/>
        <v>TantalumYanling Jincheng Tantalum &amp; Niobium Co., Ltd.</v>
      </c>
    </row>
    <row r="44" spans="1:28" s="210" customFormat="1" ht="127.5">
      <c r="A44" s="165" t="s">
        <v>1352</v>
      </c>
      <c r="B44" s="166" t="str">
        <f ca="1">IF(LEN(A44)=0,"",INDEX('Smelter Look-up'!$A:$A,MATCH($A44,'Smelter Look-up'!$E:$E,0)))</f>
        <v>Tantalum</v>
      </c>
      <c r="C44" s="170" t="str">
        <f ca="1">IF(LEN(A44)=0,"",INDEX('Smelter Look-up'!$C:$C,MATCH($A44,'Smelter Look-up'!$E:$E,0)))</f>
        <v>Jiujiang Zhongao Tantalum &amp; Niobium Co., Ltd.</v>
      </c>
      <c r="D44" s="213"/>
      <c r="E44" s="166" t="str">
        <f ca="1">IF(ISERROR($V44),"",OFFSET('Smelter Look-up'!$D$4,$V44-4,0)&amp;"")</f>
        <v>CHINA</v>
      </c>
      <c r="F44" s="166" t="str">
        <f ca="1">IF(ISERROR($V44),"",OFFSET('Smelter Look-up'!$E$4,$V44-4,0))</f>
        <v>CID002506</v>
      </c>
      <c r="G44" s="166" t="str">
        <f ca="1">IF(C44=$X$4,IF(ISERROR($V44),"Enter smelter details","RMI"),IF(ISERROR($V44),"",OFFSET('Smelter Look-up'!$F$4,$V44-4,0)))</f>
        <v>RMI</v>
      </c>
      <c r="H44" s="167">
        <f ca="1">IF(ISERROR($V44),"",OFFSET('Smelter Look-up'!$G$4,$V44-4,0))</f>
        <v>0</v>
      </c>
      <c r="I44" s="168" t="str">
        <f ca="1">IF(ISERROR($V44),"",OFFSET('Smelter Look-up'!$H$4,$V44-4,0))</f>
        <v>Jiujiang</v>
      </c>
      <c r="J44" s="168" t="str">
        <f ca="1">IF(ISERROR($V44),"",OFFSET('Smelter Look-up'!$I$4,$V44-4,0))</f>
        <v>Jiangxi Sheng</v>
      </c>
      <c r="K44" s="207"/>
      <c r="L44" s="207"/>
      <c r="M44" s="207"/>
      <c r="N44" s="207"/>
      <c r="O44" s="207"/>
      <c r="P44" s="169"/>
      <c r="Q44" s="208"/>
      <c r="R44" s="166" t="str">
        <f ca="1">IF(ISERROR($V44),"",OFFSET('Smelter Look-up'!$C$4,$V44-4,0)&amp;"")</f>
        <v>Jiujiang Zhongao Tantalum &amp; Niobium Co., Ltd.</v>
      </c>
      <c r="S44" s="165" t="str">
        <f t="shared" ca="1" si="5"/>
        <v>CN</v>
      </c>
      <c r="T44" s="165" t="str">
        <f ca="1">IF(B44="","",IF(ISERROR(MATCH($J44,SorP!$B$1:$B$6261,0)),"",INDIRECT("'SorP'!$A$"&amp;MATCH($S44&amp;$J44,SorP!C:C,0))))</f>
        <v>CN-JX</v>
      </c>
      <c r="U44" s="185"/>
      <c r="V44" s="209">
        <f ca="1">IF(C44="",NA(),IF(OR(C44="Smelter not listed",C44="Smelter not yet identified"),MATCH($B44&amp;$D44,'Smelter Look-up'!$J:$J,0),MATCH($B44&amp;$C44,'Smelter Look-up'!$J:$J,0)))</f>
        <v>375</v>
      </c>
      <c r="X44" s="210">
        <f t="shared" ca="1" si="6"/>
        <v>0</v>
      </c>
      <c r="AB44" s="211" t="str">
        <f t="shared" ca="1" si="7"/>
        <v>TantalumJiujiang Zhongao Tantalum &amp; Niobium Co., Ltd.</v>
      </c>
    </row>
    <row r="45" spans="1:28" s="210" customFormat="1" ht="89.25">
      <c r="A45" s="165" t="s">
        <v>133</v>
      </c>
      <c r="B45" s="166" t="str">
        <f ca="1">IF(LEN(A45)=0,"",INDEX('Smelter Look-up'!$A:$A,MATCH($A45,'Smelter Look-up'!$E:$E,0)))</f>
        <v>Tungsten</v>
      </c>
      <c r="C45" s="170" t="str">
        <f ca="1">IF(LEN(A45)=0,"",INDEX('Smelter Look-up'!$C:$C,MATCH($A45,'Smelter Look-up'!$E:$E,0)))</f>
        <v>Jiangxi Yaosheng Tungsten Co., Ltd.</v>
      </c>
      <c r="D45" s="213"/>
      <c r="E45" s="166" t="str">
        <f ca="1">IF(ISERROR($V45),"",OFFSET('Smelter Look-up'!$D$4,$V45-4,0)&amp;"")</f>
        <v>CHINA</v>
      </c>
      <c r="F45" s="166" t="str">
        <f ca="1">IF(ISERROR($V45),"",OFFSET('Smelter Look-up'!$E$4,$V45-4,0))</f>
        <v>CID002316</v>
      </c>
      <c r="G45" s="166" t="str">
        <f ca="1">IF(C45=$X$4,IF(ISERROR($V45),"Enter smelter details","RMI"),IF(ISERROR($V45),"",OFFSET('Smelter Look-up'!$F$4,$V45-4,0)))</f>
        <v>RMI</v>
      </c>
      <c r="H45" s="167">
        <f ca="1">IF(ISERROR($V45),"",OFFSET('Smelter Look-up'!$G$4,$V45-4,0))</f>
        <v>0</v>
      </c>
      <c r="I45" s="168" t="str">
        <f ca="1">IF(ISERROR($V45),"",OFFSET('Smelter Look-up'!$H$4,$V45-4,0))</f>
        <v>Ganzhou</v>
      </c>
      <c r="J45" s="168" t="str">
        <f ca="1">IF(ISERROR($V45),"",OFFSET('Smelter Look-up'!$I$4,$V45-4,0))</f>
        <v>Jiangxi Sheng</v>
      </c>
      <c r="K45" s="207"/>
      <c r="L45" s="207"/>
      <c r="M45" s="207"/>
      <c r="N45" s="207"/>
      <c r="O45" s="207"/>
      <c r="P45" s="169"/>
      <c r="Q45" s="208"/>
      <c r="R45" s="166" t="str">
        <f ca="1">IF(ISERROR($V45),"",OFFSET('Smelter Look-up'!$C$4,$V45-4,0)&amp;"")</f>
        <v>Jiangxi Yaosheng Tungsten Co., Ltd.</v>
      </c>
      <c r="S45" s="165" t="str">
        <f t="shared" ca="1" si="5"/>
        <v>CN</v>
      </c>
      <c r="T45" s="165" t="str">
        <f ca="1">IF(B45="","",IF(ISERROR(MATCH($J45,SorP!$B$1:$B$6261,0)),"",INDIRECT("'SorP'!$A$"&amp;MATCH($S45&amp;$J45,SorP!C:C,0))))</f>
        <v>CN-JX</v>
      </c>
      <c r="U45" s="185"/>
      <c r="V45" s="209">
        <f ca="1">IF(C45="",NA(),IF(OR(C45="Smelter not listed",C45="Smelter not yet identified"),MATCH($B45&amp;$D45,'Smelter Look-up'!$J:$J,0),MATCH($B45&amp;$C45,'Smelter Look-up'!$J:$J,0)))</f>
        <v>613</v>
      </c>
      <c r="X45" s="210">
        <f t="shared" ca="1" si="6"/>
        <v>0</v>
      </c>
      <c r="AB45" s="211" t="str">
        <f t="shared" ca="1" si="7"/>
        <v>TungstenJiangxi Yaosheng Tungsten Co., Ltd.</v>
      </c>
    </row>
    <row r="46" spans="1:28" s="210" customFormat="1" ht="102">
      <c r="A46" s="165" t="s">
        <v>760</v>
      </c>
      <c r="B46" s="166" t="str">
        <f ca="1">IF(LEN(A46)=0,"",INDEX('Smelter Look-up'!$A:$A,MATCH($A46,'Smelter Look-up'!$E:$E,0)))</f>
        <v>Tungsten</v>
      </c>
      <c r="C46" s="170" t="str">
        <f ca="1">IF(LEN(A46)=0,"",INDEX('Smelter Look-up'!$C:$C,MATCH($A46,'Smelter Look-up'!$E:$E,0)))</f>
        <v>Chongyi Zhangyuan Tungsten Co., Ltd.</v>
      </c>
      <c r="D46" s="213"/>
      <c r="E46" s="166" t="str">
        <f ca="1">IF(ISERROR($V46),"",OFFSET('Smelter Look-up'!$D$4,$V46-4,0)&amp;"")</f>
        <v>CHINA</v>
      </c>
      <c r="F46" s="166" t="str">
        <f ca="1">IF(ISERROR($V46),"",OFFSET('Smelter Look-up'!$E$4,$V46-4,0))</f>
        <v>CID000258</v>
      </c>
      <c r="G46" s="166" t="str">
        <f ca="1">IF(C46=$X$4,IF(ISERROR($V46),"Enter smelter details","RMI"),IF(ISERROR($V46),"",OFFSET('Smelter Look-up'!$F$4,$V46-4,0)))</f>
        <v>RMI</v>
      </c>
      <c r="H46" s="167">
        <f ca="1">IF(ISERROR($V46),"",OFFSET('Smelter Look-up'!$G$4,$V46-4,0))</f>
        <v>0</v>
      </c>
      <c r="I46" s="168" t="str">
        <f ca="1">IF(ISERROR($V46),"",OFFSET('Smelter Look-up'!$H$4,$V46-4,0))</f>
        <v>Ganzhou</v>
      </c>
      <c r="J46" s="168" t="str">
        <f ca="1">IF(ISERROR($V46),"",OFFSET('Smelter Look-up'!$I$4,$V46-4,0))</f>
        <v>Jiangxi Sheng</v>
      </c>
      <c r="K46" s="207"/>
      <c r="L46" s="207"/>
      <c r="M46" s="207"/>
      <c r="N46" s="207"/>
      <c r="O46" s="207"/>
      <c r="P46" s="169"/>
      <c r="Q46" s="208"/>
      <c r="R46" s="166" t="str">
        <f ca="1">IF(ISERROR($V46),"",OFFSET('Smelter Look-up'!$C$4,$V46-4,0)&amp;"")</f>
        <v>Chongyi Zhangyuan Tungsten Co., Ltd.</v>
      </c>
      <c r="S46" s="165" t="str">
        <f t="shared" ca="1" si="5"/>
        <v>CN</v>
      </c>
      <c r="T46" s="165" t="str">
        <f ca="1">IF(B46="","",IF(ISERROR(MATCH($J46,SorP!$B$1:$B$6261,0)),"",INDIRECT("'SorP'!$A$"&amp;MATCH($S46&amp;$J46,SorP!C:C,0))))</f>
        <v>CN-JX</v>
      </c>
      <c r="U46" s="185"/>
      <c r="V46" s="209">
        <f ca="1">IF(C46="",NA(),IF(OR(C46="Smelter not listed",C46="Smelter not yet identified"),MATCH($B46&amp;$D46,'Smelter Look-up'!$J:$J,0),MATCH($B46&amp;$C46,'Smelter Look-up'!$J:$J,0)))</f>
        <v>588</v>
      </c>
      <c r="X46" s="210">
        <f t="shared" ca="1" si="6"/>
        <v>0</v>
      </c>
      <c r="AB46" s="211" t="str">
        <f t="shared" ca="1" si="7"/>
        <v>TungstenChongyi Zhangyuan Tungsten Co., Ltd.</v>
      </c>
    </row>
    <row r="47" spans="1:28" s="210" customFormat="1" ht="89.25">
      <c r="A47" s="165" t="s">
        <v>721</v>
      </c>
      <c r="B47" s="166" t="str">
        <f ca="1">IF(LEN(A47)=0,"",INDEX('Smelter Look-up'!$A:$A,MATCH($A47,'Smelter Look-up'!$E:$E,0)))</f>
        <v>Tantalum</v>
      </c>
      <c r="C47" s="170" t="str">
        <f ca="1">IF(LEN(A47)=0,"",INDEX('Smelter Look-up'!$C:$C,MATCH($A47,'Smelter Look-up'!$E:$E,0)))</f>
        <v>XIMEI RESOURCES (GUANGDONG) LIMITED</v>
      </c>
      <c r="D47" s="213"/>
      <c r="E47" s="166" t="str">
        <f ca="1">IF(ISERROR($V47),"",OFFSET('Smelter Look-up'!$D$4,$V47-4,0)&amp;"")</f>
        <v>CHINA</v>
      </c>
      <c r="F47" s="166" t="str">
        <f ca="1">IF(ISERROR($V47),"",OFFSET('Smelter Look-up'!$E$4,$V47-4,0))</f>
        <v>CID000616</v>
      </c>
      <c r="G47" s="166" t="str">
        <f ca="1">IF(C47=$X$4,IF(ISERROR($V47),"Enter smelter details","RMI"),IF(ISERROR($V47),"",OFFSET('Smelter Look-up'!$F$4,$V47-4,0)))</f>
        <v>RMI</v>
      </c>
      <c r="H47" s="167">
        <f ca="1">IF(ISERROR($V47),"",OFFSET('Smelter Look-up'!$G$4,$V47-4,0))</f>
        <v>0</v>
      </c>
      <c r="I47" s="168" t="str">
        <f ca="1">IF(ISERROR($V47),"",OFFSET('Smelter Look-up'!$H$4,$V47-4,0))</f>
        <v>Yingde</v>
      </c>
      <c r="J47" s="168" t="str">
        <f ca="1">IF(ISERROR($V47),"",OFFSET('Smelter Look-up'!$I$4,$V47-4,0))</f>
        <v>Guangdong Sheng</v>
      </c>
      <c r="K47" s="207"/>
      <c r="L47" s="207"/>
      <c r="M47" s="207"/>
      <c r="N47" s="207"/>
      <c r="O47" s="207"/>
      <c r="P47" s="169"/>
      <c r="Q47" s="208"/>
      <c r="R47" s="166" t="str">
        <f ca="1">IF(ISERROR($V47),"",OFFSET('Smelter Look-up'!$C$4,$V47-4,0)&amp;"")</f>
        <v>XIMEI RESOURCES (GUANGDONG) LIMITED</v>
      </c>
      <c r="S47" s="165" t="str">
        <f t="shared" ca="1" si="5"/>
        <v>CN</v>
      </c>
      <c r="T47" s="165" t="str">
        <f ca="1">IF(B47="","",IF(ISERROR(MATCH($J47,SorP!$B$1:$B$6261,0)),"",INDIRECT("'SorP'!$A$"&amp;MATCH($S47&amp;$J47,SorP!C:C,0))))</f>
        <v>CN-GD</v>
      </c>
      <c r="U47" s="185"/>
      <c r="V47" s="209">
        <f ca="1">IF(C47="",NA(),IF(OR(C47="Smelter not listed",C47="Smelter not yet identified"),MATCH($B47&amp;$D47,'Smelter Look-up'!$J:$J,0),MATCH($B47&amp;$C47,'Smelter Look-up'!$J:$J,0)))</f>
        <v>410</v>
      </c>
      <c r="X47" s="210">
        <f t="shared" ca="1" si="6"/>
        <v>0</v>
      </c>
      <c r="AB47" s="211" t="str">
        <f t="shared" ca="1" si="7"/>
        <v>TantalumXIMEI RESOURCES (GUANGDONG) LIMITED</v>
      </c>
    </row>
    <row r="48" spans="1:28" s="210" customFormat="1" ht="76.5">
      <c r="A48" s="165" t="s">
        <v>723</v>
      </c>
      <c r="B48" s="166" t="str">
        <f ca="1">IF(LEN(A48)=0,"",INDEX('Smelter Look-up'!$A:$A,MATCH($A48,'Smelter Look-up'!$E:$E,0)))</f>
        <v>Tantalum</v>
      </c>
      <c r="C48" s="170" t="str">
        <f ca="1">IF(LEN(A48)=0,"",INDEX('Smelter Look-up'!$C:$C,MATCH($A48,'Smelter Look-up'!$E:$E,0)))</f>
        <v>Jiujiang Tanbre Co., Ltd.</v>
      </c>
      <c r="D48" s="213"/>
      <c r="E48" s="166" t="str">
        <f ca="1">IF(ISERROR($V48),"",OFFSET('Smelter Look-up'!$D$4,$V48-4,0)&amp;"")</f>
        <v>CHINA</v>
      </c>
      <c r="F48" s="166" t="str">
        <f ca="1">IF(ISERROR($V48),"",OFFSET('Smelter Look-up'!$E$4,$V48-4,0))</f>
        <v>CID000917</v>
      </c>
      <c r="G48" s="166" t="str">
        <f ca="1">IF(C48=$X$4,IF(ISERROR($V48),"Enter smelter details","RMI"),IF(ISERROR($V48),"",OFFSET('Smelter Look-up'!$F$4,$V48-4,0)))</f>
        <v>RMI</v>
      </c>
      <c r="H48" s="167">
        <f ca="1">IF(ISERROR($V48),"",OFFSET('Smelter Look-up'!$G$4,$V48-4,0))</f>
        <v>0</v>
      </c>
      <c r="I48" s="168" t="str">
        <f ca="1">IF(ISERROR($V48),"",OFFSET('Smelter Look-up'!$H$4,$V48-4,0))</f>
        <v>Jiujiang</v>
      </c>
      <c r="J48" s="168" t="str">
        <f ca="1">IF(ISERROR($V48),"",OFFSET('Smelter Look-up'!$I$4,$V48-4,0))</f>
        <v>Jiangxi Sheng</v>
      </c>
      <c r="K48" s="207"/>
      <c r="L48" s="207"/>
      <c r="M48" s="207"/>
      <c r="N48" s="207"/>
      <c r="O48" s="207"/>
      <c r="P48" s="169"/>
      <c r="Q48" s="208"/>
      <c r="R48" s="166" t="str">
        <f ca="1">IF(ISERROR($V48),"",OFFSET('Smelter Look-up'!$C$4,$V48-4,0)&amp;"")</f>
        <v>Jiujiang Tanbre Co., Ltd.</v>
      </c>
      <c r="S48" s="165" t="str">
        <f t="shared" ca="1" si="5"/>
        <v>CN</v>
      </c>
      <c r="T48" s="165" t="str">
        <f ca="1">IF(B48="","",IF(ISERROR(MATCH($J48,SorP!$B$1:$B$6261,0)),"",INDIRECT("'SorP'!$A$"&amp;MATCH($S48&amp;$J48,SorP!C:C,0))))</f>
        <v>CN-JX</v>
      </c>
      <c r="U48" s="185"/>
      <c r="V48" s="209">
        <f ca="1">IF(C48="",NA(),IF(OR(C48="Smelter not listed",C48="Smelter not yet identified"),MATCH($B48&amp;$D48,'Smelter Look-up'!$J:$J,0),MATCH($B48&amp;$C48,'Smelter Look-up'!$J:$J,0)))</f>
        <v>374</v>
      </c>
      <c r="X48" s="210">
        <f t="shared" ca="1" si="6"/>
        <v>0</v>
      </c>
      <c r="AB48" s="211" t="str">
        <f t="shared" ca="1" si="7"/>
        <v>TantalumJiujiang Tanbre Co., Ltd.</v>
      </c>
    </row>
    <row r="49" spans="1:28" s="210" customFormat="1" ht="20.25">
      <c r="A49" s="165" t="s">
        <v>1362</v>
      </c>
      <c r="B49" s="166" t="str">
        <f ca="1">IF(LEN(A49)=0,"",INDEX('Smelter Look-up'!$A:$A,MATCH($A49,'Smelter Look-up'!$E:$E,0)))</f>
        <v>Tin</v>
      </c>
      <c r="C49" s="170" t="str">
        <f ca="1">IF(LEN(A49)=0,"",INDEX('Smelter Look-up'!$C:$C,MATCH($A49,'Smelter Look-up'!$E:$E,0)))</f>
        <v>Dowa</v>
      </c>
      <c r="D49" s="213"/>
      <c r="E49" s="166" t="str">
        <f ca="1">IF(ISERROR($V49),"",OFFSET('Smelter Look-up'!$D$4,$V49-4,0)&amp;"")</f>
        <v>JAPAN</v>
      </c>
      <c r="F49" s="166" t="str">
        <f ca="1">IF(ISERROR($V49),"",OFFSET('Smelter Look-up'!$E$4,$V49-4,0))</f>
        <v>CID000402</v>
      </c>
      <c r="G49" s="166" t="str">
        <f ca="1">IF(C49=$X$4,IF(ISERROR($V49),"Enter smelter details","RMI"),IF(ISERROR($V49),"",OFFSET('Smelter Look-up'!$F$4,$V49-4,0)))</f>
        <v>RMI</v>
      </c>
      <c r="H49" s="167">
        <f ca="1">IF(ISERROR($V49),"",OFFSET('Smelter Look-up'!$G$4,$V49-4,0))</f>
        <v>0</v>
      </c>
      <c r="I49" s="168" t="str">
        <f ca="1">IF(ISERROR($V49),"",OFFSET('Smelter Look-up'!$H$4,$V49-4,0))</f>
        <v>Kosaka</v>
      </c>
      <c r="J49" s="168" t="str">
        <f ca="1">IF(ISERROR($V49),"",OFFSET('Smelter Look-up'!$I$4,$V49-4,0))</f>
        <v>Akita</v>
      </c>
      <c r="K49" s="207"/>
      <c r="L49" s="207"/>
      <c r="M49" s="207"/>
      <c r="N49" s="207"/>
      <c r="O49" s="207"/>
      <c r="P49" s="169"/>
      <c r="Q49" s="208"/>
      <c r="R49" s="166" t="str">
        <f ca="1">IF(ISERROR($V49),"",OFFSET('Smelter Look-up'!$C$4,$V49-4,0)&amp;"")</f>
        <v>Dowa</v>
      </c>
      <c r="S49" s="165" t="str">
        <f t="shared" ca="1" si="5"/>
        <v>JP</v>
      </c>
      <c r="T49" s="165" t="str">
        <f ca="1">IF(B49="","",IF(ISERROR(MATCH($J49,SorP!$B$1:$B$6261,0)),"",INDIRECT("'SorP'!$A$"&amp;MATCH($S49&amp;$J49,SorP!C:C,0))))</f>
        <v>JP-05</v>
      </c>
      <c r="U49" s="185"/>
      <c r="V49" s="209">
        <f ca="1">IF(C49="",NA(),IF(OR(C49="Smelter not listed",C49="Smelter not yet identified"),MATCH($B49&amp;$D49,'Smelter Look-up'!$J:$J,0),MATCH($B49&amp;$C49,'Smelter Look-up'!$J:$J,0)))</f>
        <v>450</v>
      </c>
      <c r="X49" s="210">
        <f t="shared" ca="1" si="6"/>
        <v>0</v>
      </c>
      <c r="AB49" s="211" t="str">
        <f t="shared" ca="1" si="7"/>
        <v>TinDowa</v>
      </c>
    </row>
    <row r="50" spans="1:28" s="210" customFormat="1" ht="38.25">
      <c r="A50" s="165" t="s">
        <v>736</v>
      </c>
      <c r="B50" s="166" t="str">
        <f ca="1">IF(LEN(A50)=0,"",INDEX('Smelter Look-up'!$A:$A,MATCH($A50,'Smelter Look-up'!$E:$E,0)))</f>
        <v>Tin</v>
      </c>
      <c r="C50" s="170" t="str">
        <f ca="1">IF(LEN(A50)=0,"",INDEX('Smelter Look-up'!$C:$C,MATCH($A50,'Smelter Look-up'!$E:$E,0)))</f>
        <v>EM Vinto</v>
      </c>
      <c r="D50" s="213"/>
      <c r="E50" s="166" t="str">
        <f ca="1">IF(ISERROR($V50),"",OFFSET('Smelter Look-up'!$D$4,$V50-4,0)&amp;"")</f>
        <v>BOLIVIA (PLURINATIONAL STATE OF)</v>
      </c>
      <c r="F50" s="166" t="str">
        <f ca="1">IF(ISERROR($V50),"",OFFSET('Smelter Look-up'!$E$4,$V50-4,0))</f>
        <v>CID000438</v>
      </c>
      <c r="G50" s="166" t="str">
        <f ca="1">IF(C50=$X$4,IF(ISERROR($V50),"Enter smelter details","RMI"),IF(ISERROR($V50),"",OFFSET('Smelter Look-up'!$F$4,$V50-4,0)))</f>
        <v>RMI</v>
      </c>
      <c r="H50" s="167">
        <f ca="1">IF(ISERROR($V50),"",OFFSET('Smelter Look-up'!$G$4,$V50-4,0))</f>
        <v>0</v>
      </c>
      <c r="I50" s="168" t="str">
        <f ca="1">IF(ISERROR($V50),"",OFFSET('Smelter Look-up'!$H$4,$V50-4,0))</f>
        <v>Oruro</v>
      </c>
      <c r="J50" s="168" t="str">
        <f ca="1">IF(ISERROR($V50),"",OFFSET('Smelter Look-up'!$I$4,$V50-4,0))</f>
        <v>Oruro</v>
      </c>
      <c r="K50" s="207"/>
      <c r="L50" s="207"/>
      <c r="M50" s="207"/>
      <c r="N50" s="207"/>
      <c r="O50" s="207"/>
      <c r="P50" s="169"/>
      <c r="Q50" s="208"/>
      <c r="R50" s="166" t="str">
        <f ca="1">IF(ISERROR($V50),"",OFFSET('Smelter Look-up'!$C$4,$V50-4,0)&amp;"")</f>
        <v>EM Vinto</v>
      </c>
      <c r="S50" s="165" t="str">
        <f t="shared" ca="1" si="5"/>
        <v>Unknown</v>
      </c>
      <c r="T50" s="165" t="e">
        <f ca="1">IF(B50="","",IF(ISERROR(MATCH($J50,SorP!$B$1:$B$6261,0)),"",INDIRECT("'SorP'!$A$"&amp;MATCH($S50&amp;$J50,SorP!C:C,0))))</f>
        <v>#N/A</v>
      </c>
      <c r="U50" s="185"/>
      <c r="V50" s="209">
        <f ca="1">IF(C50="",NA(),IF(OR(C50="Smelter not listed",C50="Smelter not yet identified"),MATCH($B50&amp;$D50,'Smelter Look-up'!$J:$J,0),MATCH($B50&amp;$C50,'Smelter Look-up'!$J:$J,0)))</f>
        <v>453</v>
      </c>
      <c r="X50" s="210">
        <f t="shared" ca="1" si="6"/>
        <v>0</v>
      </c>
      <c r="AB50" s="211" t="str">
        <f t="shared" ca="1" si="7"/>
        <v>TinEM Vinto</v>
      </c>
    </row>
    <row r="51" spans="1:28" s="210" customFormat="1" ht="25.5">
      <c r="A51" s="165" t="s">
        <v>753</v>
      </c>
      <c r="B51" s="166" t="str">
        <f ca="1">IF(LEN(A51)=0,"",INDEX('Smelter Look-up'!$A:$A,MATCH($A51,'Smelter Look-up'!$E:$E,0)))</f>
        <v>Tin</v>
      </c>
      <c r="C51" s="170" t="str">
        <f ca="1">IF(LEN(A51)=0,"",INDEX('Smelter Look-up'!$C:$C,MATCH($A51,'Smelter Look-up'!$E:$E,0)))</f>
        <v>Thaisarco</v>
      </c>
      <c r="D51" s="213"/>
      <c r="E51" s="166" t="str">
        <f ca="1">IF(ISERROR($V51),"",OFFSET('Smelter Look-up'!$D$4,$V51-4,0)&amp;"")</f>
        <v>THAILAND</v>
      </c>
      <c r="F51" s="166" t="str">
        <f ca="1">IF(ISERROR($V51),"",OFFSET('Smelter Look-up'!$E$4,$V51-4,0))</f>
        <v>CID001898</v>
      </c>
      <c r="G51" s="166" t="str">
        <f ca="1">IF(C51=$X$4,IF(ISERROR($V51),"Enter smelter details","RMI"),IF(ISERROR($V51),"",OFFSET('Smelter Look-up'!$F$4,$V51-4,0)))</f>
        <v>RMI</v>
      </c>
      <c r="H51" s="167">
        <f ca="1">IF(ISERROR($V51),"",OFFSET('Smelter Look-up'!$G$4,$V51-4,0))</f>
        <v>0</v>
      </c>
      <c r="I51" s="168" t="str">
        <f ca="1">IF(ISERROR($V51),"",OFFSET('Smelter Look-up'!$H$4,$V51-4,0))</f>
        <v>Amphur Muang</v>
      </c>
      <c r="J51" s="168" t="str">
        <f ca="1">IF(ISERROR($V51),"",OFFSET('Smelter Look-up'!$I$4,$V51-4,0))</f>
        <v>Phuket</v>
      </c>
      <c r="K51" s="207"/>
      <c r="L51" s="207"/>
      <c r="M51" s="207"/>
      <c r="N51" s="207"/>
      <c r="O51" s="207"/>
      <c r="P51" s="169"/>
      <c r="Q51" s="208"/>
      <c r="R51" s="166" t="str">
        <f ca="1">IF(ISERROR($V51),"",OFFSET('Smelter Look-up'!$C$4,$V51-4,0)&amp;"")</f>
        <v>Thaisarco</v>
      </c>
      <c r="S51" s="165" t="str">
        <f t="shared" ca="1" si="5"/>
        <v>TH</v>
      </c>
      <c r="T51" s="165" t="str">
        <f ca="1">IF(B51="","",IF(ISERROR(MATCH($J51,SorP!$B$1:$B$6261,0)),"",INDIRECT("'SorP'!$A$"&amp;MATCH($S51&amp;$J51,SorP!C:C,0))))</f>
        <v>TH-83</v>
      </c>
      <c r="U51" s="185"/>
      <c r="V51" s="209">
        <f ca="1">IF(C51="",NA(),IF(OR(C51="Smelter not listed",C51="Smelter not yet identified"),MATCH($B51&amp;$D51,'Smelter Look-up'!$J:$J,0),MATCH($B51&amp;$C51,'Smelter Look-up'!$J:$J,0)))</f>
        <v>543</v>
      </c>
      <c r="X51" s="210">
        <f t="shared" ca="1" si="6"/>
        <v>0</v>
      </c>
      <c r="AB51" s="211" t="str">
        <f t="shared" ca="1" si="7"/>
        <v>TinThaisarco</v>
      </c>
    </row>
    <row r="52" spans="1:28" s="210" customFormat="1" ht="25.5">
      <c r="A52" s="165" t="s">
        <v>738</v>
      </c>
      <c r="B52" s="166" t="str">
        <f ca="1">IF(LEN(A52)=0,"",INDEX('Smelter Look-up'!$A:$A,MATCH($A52,'Smelter Look-up'!$E:$E,0)))</f>
        <v>Tin</v>
      </c>
      <c r="C52" s="170" t="str">
        <f ca="1">IF(LEN(A52)=0,"",INDEX('Smelter Look-up'!$C:$C,MATCH($A52,'Smelter Look-up'!$E:$E,0)))</f>
        <v>Fenix Metals</v>
      </c>
      <c r="D52" s="213"/>
      <c r="E52" s="166" t="str">
        <f ca="1">IF(ISERROR($V52),"",OFFSET('Smelter Look-up'!$D$4,$V52-4,0)&amp;"")</f>
        <v>POLAND</v>
      </c>
      <c r="F52" s="166" t="str">
        <f ca="1">IF(ISERROR($V52),"",OFFSET('Smelter Look-up'!$E$4,$V52-4,0))</f>
        <v>CID000468</v>
      </c>
      <c r="G52" s="166" t="str">
        <f ca="1">IF(C52=$X$4,IF(ISERROR($V52),"Enter smelter details","RMI"),IF(ISERROR($V52),"",OFFSET('Smelter Look-up'!$F$4,$V52-4,0)))</f>
        <v>RMI</v>
      </c>
      <c r="H52" s="167">
        <f ca="1">IF(ISERROR($V52),"",OFFSET('Smelter Look-up'!$G$4,$V52-4,0))</f>
        <v>0</v>
      </c>
      <c r="I52" s="168" t="str">
        <f ca="1">IF(ISERROR($V52),"",OFFSET('Smelter Look-up'!$H$4,$V52-4,0))</f>
        <v>Chmielów</v>
      </c>
      <c r="J52" s="168" t="str">
        <f ca="1">IF(ISERROR($V52),"",OFFSET('Smelter Look-up'!$I$4,$V52-4,0))</f>
        <v>Podkarpackie</v>
      </c>
      <c r="K52" s="207"/>
      <c r="L52" s="207"/>
      <c r="M52" s="207"/>
      <c r="N52" s="207"/>
      <c r="O52" s="207"/>
      <c r="P52" s="169"/>
      <c r="Q52" s="208"/>
      <c r="R52" s="166" t="str">
        <f ca="1">IF(ISERROR($V52),"",OFFSET('Smelter Look-up'!$C$4,$V52-4,0)&amp;"")</f>
        <v>Fenix Metals</v>
      </c>
      <c r="S52" s="165" t="str">
        <f t="shared" ca="1" si="5"/>
        <v>PL</v>
      </c>
      <c r="T52" s="165" t="str">
        <f ca="1">IF(B52="","",IF(ISERROR(MATCH($J52,SorP!$B$1:$B$6261,0)),"",INDIRECT("'SorP'!$A$"&amp;MATCH($S52&amp;$J52,SorP!C:C,0))))</f>
        <v>PL-18</v>
      </c>
      <c r="U52" s="185"/>
      <c r="V52" s="209">
        <f ca="1">IF(C52="",NA(),IF(OR(C52="Smelter not listed",C52="Smelter not yet identified"),MATCH($B52&amp;$D52,'Smelter Look-up'!$J:$J,0),MATCH($B52&amp;$C52,'Smelter Look-up'!$J:$J,0)))</f>
        <v>462</v>
      </c>
      <c r="X52" s="210">
        <f t="shared" ca="1" si="6"/>
        <v>0</v>
      </c>
      <c r="AB52" s="211" t="str">
        <f t="shared" ca="1" si="7"/>
        <v>TinFenix Metals</v>
      </c>
    </row>
    <row r="53" spans="1:28" s="210" customFormat="1" ht="51">
      <c r="A53" s="165" t="s">
        <v>749</v>
      </c>
      <c r="B53" s="166" t="str">
        <f ca="1">IF(LEN(A53)=0,"",INDEX('Smelter Look-up'!$A:$A,MATCH($A53,'Smelter Look-up'!$E:$E,0)))</f>
        <v>Tin</v>
      </c>
      <c r="C53" s="170" t="str">
        <f ca="1">IF(LEN(A53)=0,"",INDEX('Smelter Look-up'!$C:$C,MATCH($A53,'Smelter Look-up'!$E:$E,0)))</f>
        <v>PT Mitra Stania Prima</v>
      </c>
      <c r="D53" s="213"/>
      <c r="E53" s="166" t="str">
        <f ca="1">IF(ISERROR($V53),"",OFFSET('Smelter Look-up'!$D$4,$V53-4,0)&amp;"")</f>
        <v>INDONESIA</v>
      </c>
      <c r="F53" s="166" t="str">
        <f ca="1">IF(ISERROR($V53),"",OFFSET('Smelter Look-up'!$E$4,$V53-4,0))</f>
        <v>CID001453</v>
      </c>
      <c r="G53" s="166" t="str">
        <f ca="1">IF(C53=$X$4,IF(ISERROR($V53),"Enter smelter details","RMI"),IF(ISERROR($V53),"",OFFSET('Smelter Look-up'!$F$4,$V53-4,0)))</f>
        <v>RMI</v>
      </c>
      <c r="H53" s="167">
        <f ca="1">IF(ISERROR($V53),"",OFFSET('Smelter Look-up'!$G$4,$V53-4,0))</f>
        <v>0</v>
      </c>
      <c r="I53" s="168" t="str">
        <f ca="1">IF(ISERROR($V53),"",OFFSET('Smelter Look-up'!$H$4,$V53-4,0))</f>
        <v>Sungailiat</v>
      </c>
      <c r="J53" s="168" t="str">
        <f ca="1">IF(ISERROR($V53),"",OFFSET('Smelter Look-up'!$I$4,$V53-4,0))</f>
        <v>Kepulauan Bangka Belitung</v>
      </c>
      <c r="K53" s="207"/>
      <c r="L53" s="207"/>
      <c r="M53" s="207"/>
      <c r="N53" s="207"/>
      <c r="O53" s="207"/>
      <c r="P53" s="169"/>
      <c r="Q53" s="208"/>
      <c r="R53" s="166" t="str">
        <f ca="1">IF(ISERROR($V53),"",OFFSET('Smelter Look-up'!$C$4,$V53-4,0)&amp;"")</f>
        <v>PT Mitra Stania Prima</v>
      </c>
      <c r="S53" s="165" t="str">
        <f t="shared" ca="1" si="5"/>
        <v>ID</v>
      </c>
      <c r="T53" s="165" t="str">
        <f ca="1">IF(B53="","",IF(ISERROR(MATCH($J53,SorP!$B$1:$B$6261,0)),"",INDIRECT("'SorP'!$A$"&amp;MATCH($S53&amp;$J53,SorP!C:C,0))))</f>
        <v>ID-BB</v>
      </c>
      <c r="U53" s="185"/>
      <c r="V53" s="209">
        <f ca="1">IF(C53="",NA(),IF(OR(C53="Smelter not listed",C53="Smelter not yet identified"),MATCH($B53&amp;$D53,'Smelter Look-up'!$J:$J,0),MATCH($B53&amp;$C53,'Smelter Look-up'!$J:$J,0)))</f>
        <v>524</v>
      </c>
      <c r="X53" s="210">
        <f t="shared" ca="1" si="6"/>
        <v>0</v>
      </c>
      <c r="AB53" s="211" t="str">
        <f t="shared" ca="1" si="7"/>
        <v>TinPT Mitra Stania Prima</v>
      </c>
    </row>
    <row r="54" spans="1:28" s="210" customFormat="1" ht="51">
      <c r="A54" s="165" t="s">
        <v>1699</v>
      </c>
      <c r="B54" s="166" t="str">
        <f ca="1">IF(LEN(A54)=0,"",INDEX('Smelter Look-up'!$A:$A,MATCH($A54,'Smelter Look-up'!$E:$E,0)))</f>
        <v>Tin</v>
      </c>
      <c r="C54" s="170" t="str">
        <f ca="1">IF(LEN(A54)=0,"",INDEX('Smelter Look-up'!$C:$C,MATCH($A54,'Smelter Look-up'!$E:$E,0)))</f>
        <v>Metallic Resources, Inc.</v>
      </c>
      <c r="D54" s="213"/>
      <c r="E54" s="166" t="str">
        <f ca="1">IF(ISERROR($V54),"",OFFSET('Smelter Look-up'!$D$4,$V54-4,0)&amp;"")</f>
        <v>UNITED STATES OF AMERICA</v>
      </c>
      <c r="F54" s="166" t="str">
        <f ca="1">IF(ISERROR($V54),"",OFFSET('Smelter Look-up'!$E$4,$V54-4,0))</f>
        <v>CID001142</v>
      </c>
      <c r="G54" s="166" t="str">
        <f ca="1">IF(C54=$X$4,IF(ISERROR($V54),"Enter smelter details","RMI"),IF(ISERROR($V54),"",OFFSET('Smelter Look-up'!$F$4,$V54-4,0)))</f>
        <v>RMI</v>
      </c>
      <c r="H54" s="167">
        <f ca="1">IF(ISERROR($V54),"",OFFSET('Smelter Look-up'!$G$4,$V54-4,0))</f>
        <v>0</v>
      </c>
      <c r="I54" s="168" t="str">
        <f ca="1">IF(ISERROR($V54),"",OFFSET('Smelter Look-up'!$H$4,$V54-4,0))</f>
        <v>Twinsburg</v>
      </c>
      <c r="J54" s="168" t="str">
        <f ca="1">IF(ISERROR($V54),"",OFFSET('Smelter Look-up'!$I$4,$V54-4,0))</f>
        <v>Ohio</v>
      </c>
      <c r="K54" s="207"/>
      <c r="L54" s="207"/>
      <c r="M54" s="207"/>
      <c r="N54" s="207"/>
      <c r="O54" s="207"/>
      <c r="P54" s="169"/>
      <c r="Q54" s="208"/>
      <c r="R54" s="166" t="str">
        <f ca="1">IF(ISERROR($V54),"",OFFSET('Smelter Look-up'!$C$4,$V54-4,0)&amp;"")</f>
        <v>Metallic Resources, Inc.</v>
      </c>
      <c r="S54" s="165" t="str">
        <f t="shared" ca="1" si="5"/>
        <v>US</v>
      </c>
      <c r="T54" s="165" t="str">
        <f ca="1">IF(B54="","",IF(ISERROR(MATCH($J54,SorP!$B$1:$B$6261,0)),"",INDIRECT("'SorP'!$A$"&amp;MATCH($S54&amp;$J54,SorP!C:C,0))))</f>
        <v>US-OH</v>
      </c>
      <c r="U54" s="185"/>
      <c r="V54" s="209">
        <f ca="1">IF(C54="",NA(),IF(OR(C54="Smelter not listed",C54="Smelter not yet identified"),MATCH($B54&amp;$D54,'Smelter Look-up'!$J:$J,0),MATCH($B54&amp;$C54,'Smelter Look-up'!$J:$J,0)))</f>
        <v>495</v>
      </c>
      <c r="X54" s="210">
        <f t="shared" ca="1" si="6"/>
        <v>0</v>
      </c>
      <c r="AB54" s="211" t="str">
        <f t="shared" ca="1" si="7"/>
        <v>TinMetallic Resources, Inc.</v>
      </c>
    </row>
    <row r="55" spans="1:28" s="210" customFormat="1" ht="51">
      <c r="A55" s="165" t="s">
        <v>1368</v>
      </c>
      <c r="B55" s="166" t="str">
        <f ca="1">IF(LEN(A55)=0,"",INDEX('Smelter Look-up'!$A:$A,MATCH($A55,'Smelter Look-up'!$E:$E,0)))</f>
        <v>Tantalum</v>
      </c>
      <c r="C55" s="170" t="str">
        <f ca="1">IF(LEN(A55)=0,"",INDEX('Smelter Look-up'!$C:$C,MATCH($A55,'Smelter Look-up'!$E:$E,0)))</f>
        <v>TANIOBIS Co., Ltd.</v>
      </c>
      <c r="D55" s="213"/>
      <c r="E55" s="166" t="str">
        <f ca="1">IF(ISERROR($V55),"",OFFSET('Smelter Look-up'!$D$4,$V55-4,0)&amp;"")</f>
        <v>THAILAND</v>
      </c>
      <c r="F55" s="166" t="str">
        <f ca="1">IF(ISERROR($V55),"",OFFSET('Smelter Look-up'!$E$4,$V55-4,0))</f>
        <v>CID002544</v>
      </c>
      <c r="G55" s="166" t="str">
        <f ca="1">IF(C55=$X$4,IF(ISERROR($V55),"Enter smelter details","RMI"),IF(ISERROR($V55),"",OFFSET('Smelter Look-up'!$F$4,$V55-4,0)))</f>
        <v>RMI</v>
      </c>
      <c r="H55" s="167">
        <f ca="1">IF(ISERROR($V55),"",OFFSET('Smelter Look-up'!$G$4,$V55-4,0))</f>
        <v>0</v>
      </c>
      <c r="I55" s="168" t="str">
        <f ca="1">IF(ISERROR($V55),"",OFFSET('Smelter Look-up'!$H$4,$V55-4,0))</f>
        <v>Map Ta Phut</v>
      </c>
      <c r="J55" s="168" t="str">
        <f ca="1">IF(ISERROR($V55),"",OFFSET('Smelter Look-up'!$I$4,$V55-4,0))</f>
        <v>Rayong</v>
      </c>
      <c r="K55" s="207"/>
      <c r="L55" s="207"/>
      <c r="M55" s="207"/>
      <c r="N55" s="207"/>
      <c r="O55" s="207"/>
      <c r="P55" s="169"/>
      <c r="Q55" s="208"/>
      <c r="R55" s="166" t="str">
        <f ca="1">IF(ISERROR($V55),"",OFFSET('Smelter Look-up'!$C$4,$V55-4,0)&amp;"")</f>
        <v>TANIOBIS Co., Ltd.</v>
      </c>
      <c r="S55" s="165" t="str">
        <f t="shared" ca="1" si="5"/>
        <v>TH</v>
      </c>
      <c r="T55" s="165" t="str">
        <f ca="1">IF(B55="","",IF(ISERROR(MATCH($J55,SorP!$B$1:$B$6261,0)),"",INDIRECT("'SorP'!$A$"&amp;MATCH($S55&amp;$J55,SorP!C:C,0))))</f>
        <v>TH-21</v>
      </c>
      <c r="U55" s="185"/>
      <c r="V55" s="209">
        <f ca="1">IF(C55="",NA(),IF(OR(C55="Smelter not listed",C55="Smelter not yet identified"),MATCH($B55&amp;$D55,'Smelter Look-up'!$J:$J,0),MATCH($B55&amp;$C55,'Smelter Look-up'!$J:$J,0)))</f>
        <v>403</v>
      </c>
      <c r="X55" s="210">
        <f t="shared" ca="1" si="6"/>
        <v>0</v>
      </c>
      <c r="AB55" s="211" t="str">
        <f t="shared" ca="1" si="7"/>
        <v>TantalumTANIOBIS Co., Ltd.</v>
      </c>
    </row>
    <row r="56" spans="1:28" s="210" customFormat="1" ht="76.5">
      <c r="A56" s="165" t="s">
        <v>1373</v>
      </c>
      <c r="B56" s="166" t="str">
        <f ca="1">IF(LEN(A56)=0,"",INDEX('Smelter Look-up'!$A:$A,MATCH($A56,'Smelter Look-up'!$E:$E,0)))</f>
        <v>Tantalum</v>
      </c>
      <c r="C56" s="170" t="str">
        <f ca="1">IF(LEN(A56)=0,"",INDEX('Smelter Look-up'!$C:$C,MATCH($A56,'Smelter Look-up'!$E:$E,0)))</f>
        <v>TANIOBIS Japan Co., Ltd.</v>
      </c>
      <c r="D56" s="213"/>
      <c r="E56" s="166" t="str">
        <f ca="1">IF(ISERROR($V56),"",OFFSET('Smelter Look-up'!$D$4,$V56-4,0)&amp;"")</f>
        <v>JAPAN</v>
      </c>
      <c r="F56" s="166" t="str">
        <f ca="1">IF(ISERROR($V56),"",OFFSET('Smelter Look-up'!$E$4,$V56-4,0))</f>
        <v>CID002549</v>
      </c>
      <c r="G56" s="166" t="str">
        <f ca="1">IF(C56=$X$4,IF(ISERROR($V56),"Enter smelter details","RMI"),IF(ISERROR($V56),"",OFFSET('Smelter Look-up'!$F$4,$V56-4,0)))</f>
        <v>RMI</v>
      </c>
      <c r="H56" s="167">
        <f ca="1">IF(ISERROR($V56),"",OFFSET('Smelter Look-up'!$G$4,$V56-4,0))</f>
        <v>0</v>
      </c>
      <c r="I56" s="168" t="str">
        <f ca="1">IF(ISERROR($V56),"",OFFSET('Smelter Look-up'!$H$4,$V56-4,0))</f>
        <v>Hitachi Ohmiya-shi</v>
      </c>
      <c r="J56" s="168" t="str">
        <f ca="1">IF(ISERROR($V56),"",OFFSET('Smelter Look-up'!$I$4,$V56-4,0))</f>
        <v>Ibaraki</v>
      </c>
      <c r="K56" s="207"/>
      <c r="L56" s="207"/>
      <c r="M56" s="207"/>
      <c r="N56" s="207"/>
      <c r="O56" s="207"/>
      <c r="P56" s="169"/>
      <c r="Q56" s="208"/>
      <c r="R56" s="166" t="str">
        <f ca="1">IF(ISERROR($V56),"",OFFSET('Smelter Look-up'!$C$4,$V56-4,0)&amp;"")</f>
        <v>TANIOBIS Japan Co., Ltd.</v>
      </c>
      <c r="S56" s="165" t="str">
        <f t="shared" ca="1" si="5"/>
        <v>JP</v>
      </c>
      <c r="T56" s="165" t="str">
        <f ca="1">IF(B56="","",IF(ISERROR(MATCH($J56,SorP!$B$1:$B$6261,0)),"",INDIRECT("'SorP'!$A$"&amp;MATCH($S56&amp;$J56,SorP!C:C,0))))</f>
        <v>JP-08</v>
      </c>
      <c r="U56" s="185"/>
      <c r="V56" s="209">
        <f ca="1">IF(C56="",NA(),IF(OR(C56="Smelter not listed",C56="Smelter not yet identified"),MATCH($B56&amp;$D56,'Smelter Look-up'!$J:$J,0),MATCH($B56&amp;$C56,'Smelter Look-up'!$J:$J,0)))</f>
        <v>405</v>
      </c>
      <c r="X56" s="210">
        <f t="shared" ca="1" si="6"/>
        <v>0</v>
      </c>
      <c r="AB56" s="211" t="str">
        <f t="shared" ca="1" si="7"/>
        <v>TantalumTANIOBIS Japan Co., Ltd.</v>
      </c>
    </row>
    <row r="57" spans="1:28" s="210" customFormat="1" ht="76.5">
      <c r="A57" s="165" t="s">
        <v>1374</v>
      </c>
      <c r="B57" s="166" t="str">
        <f ca="1">IF(LEN(A57)=0,"",INDEX('Smelter Look-up'!$A:$A,MATCH($A57,'Smelter Look-up'!$E:$E,0)))</f>
        <v>Tantalum</v>
      </c>
      <c r="C57" s="170" t="str">
        <f ca="1">IF(LEN(A57)=0,"",INDEX('Smelter Look-up'!$C:$C,MATCH($A57,'Smelter Look-up'!$E:$E,0)))</f>
        <v>TANIOBIS Smelting GmbH &amp; Co. KG</v>
      </c>
      <c r="D57" s="213"/>
      <c r="E57" s="166" t="str">
        <f ca="1">IF(ISERROR($V57),"",OFFSET('Smelter Look-up'!$D$4,$V57-4,0)&amp;"")</f>
        <v>GERMANY</v>
      </c>
      <c r="F57" s="166" t="str">
        <f ca="1">IF(ISERROR($V57),"",OFFSET('Smelter Look-up'!$E$4,$V57-4,0))</f>
        <v>CID002550</v>
      </c>
      <c r="G57" s="166" t="str">
        <f ca="1">IF(C57=$X$4,IF(ISERROR($V57),"Enter smelter details","RMI"),IF(ISERROR($V57),"",OFFSET('Smelter Look-up'!$F$4,$V57-4,0)))</f>
        <v>RMI</v>
      </c>
      <c r="H57" s="167">
        <f ca="1">IF(ISERROR($V57),"",OFFSET('Smelter Look-up'!$G$4,$V57-4,0))</f>
        <v>0</v>
      </c>
      <c r="I57" s="168" t="str">
        <f ca="1">IF(ISERROR($V57),"",OFFSET('Smelter Look-up'!$H$4,$V57-4,0))</f>
        <v>Laufenburg</v>
      </c>
      <c r="J57" s="168" t="str">
        <f ca="1">IF(ISERROR($V57),"",OFFSET('Smelter Look-up'!$I$4,$V57-4,0))</f>
        <v>Baden-Württemberg</v>
      </c>
      <c r="K57" s="207"/>
      <c r="L57" s="207"/>
      <c r="M57" s="207"/>
      <c r="N57" s="207"/>
      <c r="O57" s="207"/>
      <c r="P57" s="169"/>
      <c r="Q57" s="208"/>
      <c r="R57" s="166" t="str">
        <f ca="1">IF(ISERROR($V57),"",OFFSET('Smelter Look-up'!$C$4,$V57-4,0)&amp;"")</f>
        <v>TANIOBIS Smelting GmbH &amp; Co. KG</v>
      </c>
      <c r="S57" s="165" t="str">
        <f t="shared" ca="1" si="5"/>
        <v>DE</v>
      </c>
      <c r="T57" s="165" t="str">
        <f ca="1">IF(B57="","",IF(ISERROR(MATCH($J57,SorP!$B$1:$B$6261,0)),"",INDIRECT("'SorP'!$A$"&amp;MATCH($S57&amp;$J57,SorP!C:C,0))))</f>
        <v>DE-BW</v>
      </c>
      <c r="U57" s="185"/>
      <c r="V57" s="209">
        <f ca="1">IF(C57="",NA(),IF(OR(C57="Smelter not listed",C57="Smelter not yet identified"),MATCH($B57&amp;$D57,'Smelter Look-up'!$J:$J,0),MATCH($B57&amp;$C57,'Smelter Look-up'!$J:$J,0)))</f>
        <v>406</v>
      </c>
      <c r="X57" s="210">
        <f t="shared" ca="1" si="6"/>
        <v>0</v>
      </c>
      <c r="AB57" s="211" t="str">
        <f t="shared" ca="1" si="7"/>
        <v>TantalumTANIOBIS Smelting GmbH &amp; Co. KG</v>
      </c>
    </row>
    <row r="58" spans="1:28" s="210" customFormat="1" ht="114.75">
      <c r="A58" s="165" t="s">
        <v>1381</v>
      </c>
      <c r="B58" s="166" t="str">
        <f ca="1">IF(LEN(A58)=0,"",INDEX('Smelter Look-up'!$A:$A,MATCH($A58,'Smelter Look-up'!$E:$E,0)))</f>
        <v>Tungsten</v>
      </c>
      <c r="C58" s="170" t="str">
        <f ca="1">IF(LEN(A58)=0,"",INDEX('Smelter Look-up'!$C:$C,MATCH($A58,'Smelter Look-up'!$E:$E,0)))</f>
        <v>Jiangwu H.C. Starck Tungsten Products Co., Ltd.</v>
      </c>
      <c r="D58" s="213"/>
      <c r="E58" s="166" t="str">
        <f ca="1">IF(ISERROR($V58),"",OFFSET('Smelter Look-up'!$D$4,$V58-4,0)&amp;"")</f>
        <v>CHINA</v>
      </c>
      <c r="F58" s="166" t="str">
        <f ca="1">IF(ISERROR($V58),"",OFFSET('Smelter Look-up'!$E$4,$V58-4,0))</f>
        <v>CID002551</v>
      </c>
      <c r="G58" s="166" t="str">
        <f ca="1">IF(C58=$X$4,IF(ISERROR($V58),"Enter smelter details","RMI"),IF(ISERROR($V58),"",OFFSET('Smelter Look-up'!$F$4,$V58-4,0)))</f>
        <v>RMI</v>
      </c>
      <c r="H58" s="167">
        <f ca="1">IF(ISERROR($V58),"",OFFSET('Smelter Look-up'!$G$4,$V58-4,0))</f>
        <v>0</v>
      </c>
      <c r="I58" s="168" t="str">
        <f ca="1">IF(ISERROR($V58),"",OFFSET('Smelter Look-up'!$H$4,$V58-4,0))</f>
        <v>Ganzhou</v>
      </c>
      <c r="J58" s="168" t="str">
        <f ca="1">IF(ISERROR($V58),"",OFFSET('Smelter Look-up'!$I$4,$V58-4,0))</f>
        <v>Jiangxi Sheng</v>
      </c>
      <c r="K58" s="207"/>
      <c r="L58" s="207"/>
      <c r="M58" s="207"/>
      <c r="N58" s="207"/>
      <c r="O58" s="207"/>
      <c r="P58" s="169"/>
      <c r="Q58" s="208"/>
      <c r="R58" s="166" t="str">
        <f ca="1">IF(ISERROR($V58),"",OFFSET('Smelter Look-up'!$C$4,$V58-4,0)&amp;"")</f>
        <v>Jiangwu H.C. Starck Tungsten Products Co., Ltd.</v>
      </c>
      <c r="S58" s="165" t="str">
        <f t="shared" ca="1" si="5"/>
        <v>CN</v>
      </c>
      <c r="T58" s="165" t="str">
        <f ca="1">IF(B58="","",IF(ISERROR(MATCH($J58,SorP!$B$1:$B$6261,0)),"",INDIRECT("'SorP'!$A$"&amp;MATCH($S58&amp;$J58,SorP!C:C,0))))</f>
        <v>CN-JX</v>
      </c>
      <c r="U58" s="185"/>
      <c r="V58" s="209">
        <f ca="1">IF(C58="",NA(),IF(OR(C58="Smelter not listed",C58="Smelter not yet identified"),MATCH($B58&amp;$D58,'Smelter Look-up'!$J:$J,0),MATCH($B58&amp;$C58,'Smelter Look-up'!$J:$J,0)))</f>
        <v>609</v>
      </c>
      <c r="X58" s="210">
        <f t="shared" ca="1" si="6"/>
        <v>0</v>
      </c>
      <c r="AB58" s="211" t="str">
        <f t="shared" ca="1" si="7"/>
        <v>TungstenJiangwu H.C. Starck Tungsten Products Co., Ltd.</v>
      </c>
    </row>
    <row r="59" spans="1:28" s="210" customFormat="1" ht="102">
      <c r="A59" s="165" t="s">
        <v>2175</v>
      </c>
      <c r="B59" s="166" t="str">
        <f ca="1">IF(LEN(A59)=0,"",INDEX('Smelter Look-up'!$A:$A,MATCH($A59,'Smelter Look-up'!$E:$E,0)))</f>
        <v>Tin</v>
      </c>
      <c r="C59" s="170" t="str">
        <f ca="1">IF(LEN(A59)=0,"",INDEX('Smelter Look-up'!$C:$C,MATCH($A59,'Smelter Look-up'!$E:$E,0)))</f>
        <v>Chenzhou Yunxiang Mining and Metallurgy Co., Ltd.</v>
      </c>
      <c r="D59" s="213"/>
      <c r="E59" s="166" t="str">
        <f ca="1">IF(ISERROR($V59),"",OFFSET('Smelter Look-up'!$D$4,$V59-4,0)&amp;"")</f>
        <v>CHINA</v>
      </c>
      <c r="F59" s="166" t="str">
        <f ca="1">IF(ISERROR($V59),"",OFFSET('Smelter Look-up'!$E$4,$V59-4,0))</f>
        <v>CID000228</v>
      </c>
      <c r="G59" s="166" t="str">
        <f ca="1">IF(C59=$X$4,IF(ISERROR($V59),"Enter smelter details","RMI"),IF(ISERROR($V59),"",OFFSET('Smelter Look-up'!$F$4,$V59-4,0)))</f>
        <v>RMI</v>
      </c>
      <c r="H59" s="167">
        <f ca="1">IF(ISERROR($V59),"",OFFSET('Smelter Look-up'!$G$4,$V59-4,0))</f>
        <v>0</v>
      </c>
      <c r="I59" s="168" t="str">
        <f ca="1">IF(ISERROR($V59),"",OFFSET('Smelter Look-up'!$H$4,$V59-4,0))</f>
        <v>Chenzhou</v>
      </c>
      <c r="J59" s="168" t="str">
        <f ca="1">IF(ISERROR($V59),"",OFFSET('Smelter Look-up'!$I$4,$V59-4,0))</f>
        <v>Hunan Sheng</v>
      </c>
      <c r="K59" s="207"/>
      <c r="L59" s="207"/>
      <c r="M59" s="207"/>
      <c r="N59" s="207"/>
      <c r="O59" s="207"/>
      <c r="P59" s="169"/>
      <c r="Q59" s="208"/>
      <c r="R59" s="166" t="str">
        <f ca="1">IF(ISERROR($V59),"",OFFSET('Smelter Look-up'!$C$4,$V59-4,0)&amp;"")</f>
        <v>Chenzhou Yunxiang Mining and Metallurgy Co., Ltd.</v>
      </c>
      <c r="S59" s="165" t="str">
        <f t="shared" ca="1" si="5"/>
        <v>CN</v>
      </c>
      <c r="T59" s="165" t="str">
        <f ca="1">IF(B59="","",IF(ISERROR(MATCH($J59,SorP!$B$1:$B$6261,0)),"",INDIRECT("'SorP'!$A$"&amp;MATCH($S59&amp;$J59,SorP!C:C,0))))</f>
        <v>CN-HN</v>
      </c>
      <c r="U59" s="185"/>
      <c r="V59" s="209">
        <f ca="1">IF(C59="",NA(),IF(OR(C59="Smelter not listed",C59="Smelter not yet identified"),MATCH($B59&amp;$D59,'Smelter Look-up'!$J:$J,0),MATCH($B59&amp;$C59,'Smelter Look-up'!$J:$J,0)))</f>
        <v>428</v>
      </c>
      <c r="X59" s="210">
        <f t="shared" ca="1" si="6"/>
        <v>0</v>
      </c>
      <c r="AB59" s="211" t="str">
        <f t="shared" ca="1" si="7"/>
        <v>TinChenzhou Yunxiang Mining and Metallurgy Co., Ltd.</v>
      </c>
    </row>
    <row r="60" spans="1:28" s="210" customFormat="1" ht="63.75">
      <c r="A60" s="165" t="s">
        <v>662</v>
      </c>
      <c r="B60" s="166" t="str">
        <f ca="1">IF(LEN(A60)=0,"",INDEX('Smelter Look-up'!$A:$A,MATCH($A60,'Smelter Look-up'!$E:$E,0)))</f>
        <v>Gold</v>
      </c>
      <c r="C60" s="170" t="str">
        <f ca="1">IF(LEN(A60)=0,"",INDEX('Smelter Look-up'!$C:$C,MATCH($A60,'Smelter Look-up'!$E:$E,0)))</f>
        <v>Asahi Refining USA Inc.</v>
      </c>
      <c r="D60" s="213"/>
      <c r="E60" s="166" t="str">
        <f ca="1">IF(ISERROR($V60),"",OFFSET('Smelter Look-up'!$D$4,$V60-4,0)&amp;"")</f>
        <v>UNITED STATES OF AMERICA</v>
      </c>
      <c r="F60" s="166" t="str">
        <f ca="1">IF(ISERROR($V60),"",OFFSET('Smelter Look-up'!$E$4,$V60-4,0))</f>
        <v>CID000920</v>
      </c>
      <c r="G60" s="166" t="str">
        <f ca="1">IF(C60=$X$4,IF(ISERROR($V60),"Enter smelter details","RMI"),IF(ISERROR($V60),"",OFFSET('Smelter Look-up'!$F$4,$V60-4,0)))</f>
        <v>RMI</v>
      </c>
      <c r="H60" s="167">
        <f ca="1">IF(ISERROR($V60),"",OFFSET('Smelter Look-up'!$G$4,$V60-4,0))</f>
        <v>0</v>
      </c>
      <c r="I60" s="168" t="str">
        <f ca="1">IF(ISERROR($V60),"",OFFSET('Smelter Look-up'!$H$4,$V60-4,0))</f>
        <v>West Valley</v>
      </c>
      <c r="J60" s="168" t="str">
        <f ca="1">IF(ISERROR($V60),"",OFFSET('Smelter Look-up'!$I$4,$V60-4,0))</f>
        <v>Utah</v>
      </c>
      <c r="K60" s="207"/>
      <c r="L60" s="207"/>
      <c r="M60" s="207"/>
      <c r="N60" s="207"/>
      <c r="O60" s="207"/>
      <c r="P60" s="169"/>
      <c r="Q60" s="208"/>
      <c r="R60" s="166" t="str">
        <f ca="1">IF(ISERROR($V60),"",OFFSET('Smelter Look-up'!$C$4,$V60-4,0)&amp;"")</f>
        <v>Asahi Refining USA Inc.</v>
      </c>
      <c r="S60" s="165" t="str">
        <f t="shared" ca="1" si="5"/>
        <v>US</v>
      </c>
      <c r="T60" s="165" t="str">
        <f ca="1">IF(B60="","",IF(ISERROR(MATCH($J60,SorP!$B$1:$B$6261,0)),"",INDIRECT("'SorP'!$A$"&amp;MATCH($S60&amp;$J60,SorP!C:C,0))))</f>
        <v>US-UT</v>
      </c>
      <c r="U60" s="185"/>
      <c r="V60" s="209">
        <f ca="1">IF(C60="",NA(),IF(OR(C60="Smelter not listed",C60="Smelter not yet identified"),MATCH($B60&amp;$D60,'Smelter Look-up'!$J:$J,0),MATCH($B60&amp;$C60,'Smelter Look-up'!$J:$J,0)))</f>
        <v>35</v>
      </c>
      <c r="X60" s="210">
        <f t="shared" ca="1" si="6"/>
        <v>0</v>
      </c>
      <c r="AB60" s="211" t="str">
        <f t="shared" ca="1" si="7"/>
        <v>GoldAsahi Refining USA Inc.</v>
      </c>
    </row>
    <row r="61" spans="1:28" s="210" customFormat="1" ht="89.25">
      <c r="A61" s="165" t="s">
        <v>756</v>
      </c>
      <c r="B61" s="166" t="str">
        <f ca="1">IF(LEN(A61)=0,"",INDEX('Smelter Look-up'!$A:$A,MATCH($A61,'Smelter Look-up'!$E:$E,0)))</f>
        <v>Tin</v>
      </c>
      <c r="C61" s="170" t="str">
        <f ca="1">IF(LEN(A61)=0,"",INDEX('Smelter Look-up'!$C:$C,MATCH($A61,'Smelter Look-up'!$E:$E,0)))</f>
        <v>Tin Smelting Branch of Yunnan Tin Co., Ltd.</v>
      </c>
      <c r="D61" s="213"/>
      <c r="E61" s="166" t="str">
        <f ca="1">IF(ISERROR($V61),"",OFFSET('Smelter Look-up'!$D$4,$V61-4,0)&amp;"")</f>
        <v>CHINA</v>
      </c>
      <c r="F61" s="166" t="str">
        <f ca="1">IF(ISERROR($V61),"",OFFSET('Smelter Look-up'!$E$4,$V61-4,0))</f>
        <v>CID002180</v>
      </c>
      <c r="G61" s="166" t="str">
        <f ca="1">IF(C61=$X$4,IF(ISERROR($V61),"Enter smelter details","RMI"),IF(ISERROR($V61),"",OFFSET('Smelter Look-up'!$F$4,$V61-4,0)))</f>
        <v>RMI</v>
      </c>
      <c r="H61" s="167">
        <f ca="1">IF(ISERROR($V61),"",OFFSET('Smelter Look-up'!$G$4,$V61-4,0))</f>
        <v>0</v>
      </c>
      <c r="I61" s="168" t="str">
        <f ca="1">IF(ISERROR($V61),"",OFFSET('Smelter Look-up'!$H$4,$V61-4,0))</f>
        <v>Gejiu</v>
      </c>
      <c r="J61" s="168" t="str">
        <f ca="1">IF(ISERROR($V61),"",OFFSET('Smelter Look-up'!$I$4,$V61-4,0))</f>
        <v>Yunnan Sheng</v>
      </c>
      <c r="K61" s="207"/>
      <c r="L61" s="207"/>
      <c r="M61" s="207"/>
      <c r="N61" s="207"/>
      <c r="O61" s="207"/>
      <c r="P61" s="169"/>
      <c r="Q61" s="208"/>
      <c r="R61" s="166" t="str">
        <f ca="1">IF(ISERROR($V61),"",OFFSET('Smelter Look-up'!$C$4,$V61-4,0)&amp;"")</f>
        <v>Tin Smelting Branch of Yunnan Tin Co., Ltd.</v>
      </c>
      <c r="S61" s="165" t="str">
        <f t="shared" ca="1" si="5"/>
        <v>CN</v>
      </c>
      <c r="T61" s="165" t="str">
        <f ca="1">IF(B61="","",IF(ISERROR(MATCH($J61,SorP!$B$1:$B$6261,0)),"",INDIRECT("'SorP'!$A$"&amp;MATCH($S61&amp;$J61,SorP!C:C,0))))</f>
        <v>CN-YN</v>
      </c>
      <c r="U61" s="185"/>
      <c r="V61" s="209">
        <f ca="1">IF(C61="",NA(),IF(OR(C61="Smelter not listed",C61="Smelter not yet identified"),MATCH($B61&amp;$D61,'Smelter Look-up'!$J:$J,0),MATCH($B61&amp;$C61,'Smelter Look-up'!$J:$J,0)))</f>
        <v>546</v>
      </c>
      <c r="X61" s="210">
        <f t="shared" ca="1" si="6"/>
        <v>0</v>
      </c>
      <c r="AB61" s="211" t="str">
        <f t="shared" ca="1" si="7"/>
        <v>TinTin Smelting Branch of Yunnan Tin Co., Ltd.</v>
      </c>
    </row>
    <row r="62" spans="1:28" s="210" customFormat="1" ht="76.5">
      <c r="A62" s="165" t="s">
        <v>1379</v>
      </c>
      <c r="B62" s="166" t="str">
        <f ca="1">IF(LEN(A62)=0,"",INDEX('Smelter Look-up'!$A:$A,MATCH($A62,'Smelter Look-up'!$E:$E,0)))</f>
        <v>Tungsten</v>
      </c>
      <c r="C62" s="170" t="str">
        <f ca="1">IF(LEN(A62)=0,"",INDEX('Smelter Look-up'!$C:$C,MATCH($A62,'Smelter Look-up'!$E:$E,0)))</f>
        <v>TANIOBIS Smelting GmbH &amp; Co. KG</v>
      </c>
      <c r="D62" s="213"/>
      <c r="E62" s="166" t="str">
        <f ca="1">IF(ISERROR($V62),"",OFFSET('Smelter Look-up'!$D$4,$V62-4,0)&amp;"")</f>
        <v>GERMANY</v>
      </c>
      <c r="F62" s="166" t="str">
        <f ca="1">IF(ISERROR($V62),"",OFFSET('Smelter Look-up'!$E$4,$V62-4,0))</f>
        <v>CID002542</v>
      </c>
      <c r="G62" s="166" t="str">
        <f ca="1">IF(C62=$X$4,IF(ISERROR($V62),"Enter smelter details","RMI"),IF(ISERROR($V62),"",OFFSET('Smelter Look-up'!$F$4,$V62-4,0)))</f>
        <v>RMI</v>
      </c>
      <c r="H62" s="167">
        <f ca="1">IF(ISERROR($V62),"",OFFSET('Smelter Look-up'!$G$4,$V62-4,0))</f>
        <v>0</v>
      </c>
      <c r="I62" s="168" t="str">
        <f ca="1">IF(ISERROR($V62),"",OFFSET('Smelter Look-up'!$H$4,$V62-4,0))</f>
        <v>Laufenburg</v>
      </c>
      <c r="J62" s="168" t="str">
        <f ca="1">IF(ISERROR($V62),"",OFFSET('Smelter Look-up'!$I$4,$V62-4,0))</f>
        <v>Baden-Württemberg</v>
      </c>
      <c r="K62" s="207"/>
      <c r="L62" s="207"/>
      <c r="M62" s="207"/>
      <c r="N62" s="207"/>
      <c r="O62" s="207"/>
      <c r="P62" s="169"/>
      <c r="Q62" s="208"/>
      <c r="R62" s="166" t="str">
        <f ca="1">IF(ISERROR($V62),"",OFFSET('Smelter Look-up'!$C$4,$V62-4,0)&amp;"")</f>
        <v>TANIOBIS Smelting GmbH &amp; Co. KG</v>
      </c>
      <c r="S62" s="165" t="str">
        <f t="shared" ca="1" si="5"/>
        <v>DE</v>
      </c>
      <c r="T62" s="165" t="str">
        <f ca="1">IF(B62="","",IF(ISERROR(MATCH($J62,SorP!$B$1:$B$6261,0)),"",INDIRECT("'SorP'!$A$"&amp;MATCH($S62&amp;$J62,SorP!C:C,0))))</f>
        <v>DE-BW</v>
      </c>
      <c r="U62" s="185"/>
      <c r="V62" s="209">
        <f ca="1">IF(C62="",NA(),IF(OR(C62="Smelter not listed",C62="Smelter not yet identified"),MATCH($B62&amp;$D62,'Smelter Look-up'!$J:$J,0),MATCH($B62&amp;$C62,'Smelter Look-up'!$J:$J,0)))</f>
        <v>638</v>
      </c>
      <c r="X62" s="210">
        <f t="shared" ca="1" si="6"/>
        <v>0</v>
      </c>
      <c r="AB62" s="211" t="str">
        <f t="shared" ca="1" si="7"/>
        <v>TungstenTANIOBIS Smelting GmbH &amp; Co. KG</v>
      </c>
    </row>
    <row r="63" spans="1:28" s="210" customFormat="1" ht="102">
      <c r="A63" s="165" t="s">
        <v>710</v>
      </c>
      <c r="B63" s="166" t="str">
        <f ca="1">IF(LEN(A63)=0,"",INDEX('Smelter Look-up'!$A:$A,MATCH($A63,'Smelter Look-up'!$E:$E,0)))</f>
        <v>Gold</v>
      </c>
      <c r="C63" s="170" t="str">
        <f ca="1">IF(LEN(A63)=0,"",INDEX('Smelter Look-up'!$C:$C,MATCH($A63,'Smelter Look-up'!$E:$E,0)))</f>
        <v>Umicore S.A. Business Unit Precious Metals Refining</v>
      </c>
      <c r="D63" s="213"/>
      <c r="E63" s="166" t="str">
        <f ca="1">IF(ISERROR($V63),"",OFFSET('Smelter Look-up'!$D$4,$V63-4,0)&amp;"")</f>
        <v>BELGIUM</v>
      </c>
      <c r="F63" s="166" t="str">
        <f ca="1">IF(ISERROR($V63),"",OFFSET('Smelter Look-up'!$E$4,$V63-4,0))</f>
        <v>CID001980</v>
      </c>
      <c r="G63" s="166" t="str">
        <f ca="1">IF(C63=$X$4,IF(ISERROR($V63),"Enter smelter details","RMI"),IF(ISERROR($V63),"",OFFSET('Smelter Look-up'!$F$4,$V63-4,0)))</f>
        <v>RMI</v>
      </c>
      <c r="H63" s="167">
        <f ca="1">IF(ISERROR($V63),"",OFFSET('Smelter Look-up'!$G$4,$V63-4,0))</f>
        <v>0</v>
      </c>
      <c r="I63" s="168" t="str">
        <f ca="1">IF(ISERROR($V63),"",OFFSET('Smelter Look-up'!$H$4,$V63-4,0))</f>
        <v>Hoboken</v>
      </c>
      <c r="J63" s="168" t="str">
        <f ca="1">IF(ISERROR($V63),"",OFFSET('Smelter Look-up'!$I$4,$V63-4,0))</f>
        <v>Antwerpen</v>
      </c>
      <c r="K63" s="207"/>
      <c r="L63" s="207"/>
      <c r="M63" s="207"/>
      <c r="N63" s="207"/>
      <c r="O63" s="207"/>
      <c r="P63" s="169"/>
      <c r="Q63" s="208"/>
      <c r="R63" s="166" t="str">
        <f ca="1">IF(ISERROR($V63),"",OFFSET('Smelter Look-up'!$C$4,$V63-4,0)&amp;"")</f>
        <v>Umicore S.A. Business Unit Precious Metals Refining</v>
      </c>
      <c r="S63" s="165" t="str">
        <f t="shared" ca="1" si="5"/>
        <v>BE</v>
      </c>
      <c r="T63" s="165" t="str">
        <f ca="1">IF(B63="","",IF(ISERROR(MATCH($J63,SorP!$B$1:$B$6261,0)),"",INDIRECT("'SorP'!$A$"&amp;MATCH($S63&amp;$J63,SorP!C:C,0))))</f>
        <v>BE-VAN</v>
      </c>
      <c r="U63" s="185"/>
      <c r="V63" s="209">
        <f ca="1">IF(C63="",NA(),IF(OR(C63="Smelter not listed",C63="Smelter not yet identified"),MATCH($B63&amp;$D63,'Smelter Look-up'!$J:$J,0),MATCH($B63&amp;$C63,'Smelter Look-up'!$J:$J,0)))</f>
        <v>319</v>
      </c>
      <c r="X63" s="210">
        <f t="shared" ca="1" si="6"/>
        <v>0</v>
      </c>
      <c r="AB63" s="211" t="str">
        <f t="shared" ca="1" si="7"/>
        <v>GoldUmicore S.A. Business Unit Precious Metals Refining</v>
      </c>
    </row>
    <row r="64" spans="1:28" s="210" customFormat="1" ht="63.75">
      <c r="A64" s="165" t="s">
        <v>719</v>
      </c>
      <c r="B64" s="166" t="str">
        <f ca="1">IF(LEN(A64)=0,"",INDEX('Smelter Look-up'!$A:$A,MATCH($A64,'Smelter Look-up'!$E:$E,0)))</f>
        <v>Tantalum</v>
      </c>
      <c r="C64" s="170" t="str">
        <f ca="1">IF(LEN(A64)=0,"",INDEX('Smelter Look-up'!$C:$C,MATCH($A64,'Smelter Look-up'!$E:$E,0)))</f>
        <v>F&amp;X Electro-Materials Ltd.</v>
      </c>
      <c r="D64" s="213"/>
      <c r="E64" s="166" t="str">
        <f ca="1">IF(ISERROR($V64),"",OFFSET('Smelter Look-up'!$D$4,$V64-4,0)&amp;"")</f>
        <v>CHINA</v>
      </c>
      <c r="F64" s="166" t="str">
        <f ca="1">IF(ISERROR($V64),"",OFFSET('Smelter Look-up'!$E$4,$V64-4,0))</f>
        <v>CID000460</v>
      </c>
      <c r="G64" s="166" t="str">
        <f ca="1">IF(C64=$X$4,IF(ISERROR($V64),"Enter smelter details","RMI"),IF(ISERROR($V64),"",OFFSET('Smelter Look-up'!$F$4,$V64-4,0)))</f>
        <v>RMI</v>
      </c>
      <c r="H64" s="167">
        <f ca="1">IF(ISERROR($V64),"",OFFSET('Smelter Look-up'!$G$4,$V64-4,0))</f>
        <v>0</v>
      </c>
      <c r="I64" s="168" t="str">
        <f ca="1">IF(ISERROR($V64),"",OFFSET('Smelter Look-up'!$H$4,$V64-4,0))</f>
        <v>Jiangmen</v>
      </c>
      <c r="J64" s="168" t="str">
        <f ca="1">IF(ISERROR($V64),"",OFFSET('Smelter Look-up'!$I$4,$V64-4,0))</f>
        <v>Guangdong Sheng</v>
      </c>
      <c r="K64" s="207"/>
      <c r="L64" s="207"/>
      <c r="M64" s="207"/>
      <c r="N64" s="207"/>
      <c r="O64" s="207"/>
      <c r="P64" s="169"/>
      <c r="Q64" s="208"/>
      <c r="R64" s="166" t="str">
        <f ca="1">IF(ISERROR($V64),"",OFFSET('Smelter Look-up'!$C$4,$V64-4,0)&amp;"")</f>
        <v>F&amp;X Electro-Materials Ltd.</v>
      </c>
      <c r="S64" s="165" t="str">
        <f t="shared" ca="1" si="5"/>
        <v>CN</v>
      </c>
      <c r="T64" s="165" t="str">
        <f ca="1">IF(B64="","",IF(ISERROR(MATCH($J64,SorP!$B$1:$B$6261,0)),"",INDIRECT("'SorP'!$A$"&amp;MATCH($S64&amp;$J64,SorP!C:C,0))))</f>
        <v>CN-GD</v>
      </c>
      <c r="U64" s="185"/>
      <c r="V64" s="209">
        <f ca="1">IF(C64="",NA(),IF(OR(C64="Smelter not listed",C64="Smelter not yet identified"),MATCH($B64&amp;$D64,'Smelter Look-up'!$J:$J,0),MATCH($B64&amp;$C64,'Smelter Look-up'!$J:$J,0)))</f>
        <v>356</v>
      </c>
      <c r="X64" s="210">
        <f t="shared" ca="1" si="6"/>
        <v>0</v>
      </c>
      <c r="AB64" s="211" t="str">
        <f t="shared" ca="1" si="7"/>
        <v>TantalumF&amp;X Electro-Materials Ltd.</v>
      </c>
    </row>
    <row r="65" spans="1:28" s="210" customFormat="1" ht="114.75">
      <c r="A65" s="165" t="s">
        <v>134</v>
      </c>
      <c r="B65" s="166" t="str">
        <f ca="1">IF(LEN(A65)=0,"",INDEX('Smelter Look-up'!$A:$A,MATCH($A65,'Smelter Look-up'!$E:$E,0)))</f>
        <v>Tungsten</v>
      </c>
      <c r="C65" s="170" t="str">
        <f ca="1">IF(LEN(A65)=0,"",INDEX('Smelter Look-up'!$C:$C,MATCH($A65,'Smelter Look-up'!$E:$E,0)))</f>
        <v>Jiangxi Xinsheng Tungsten Industry Co., Ltd.</v>
      </c>
      <c r="D65" s="213"/>
      <c r="E65" s="166" t="str">
        <f ca="1">IF(ISERROR($V65),"",OFFSET('Smelter Look-up'!$D$4,$V65-4,0)&amp;"")</f>
        <v>CHINA</v>
      </c>
      <c r="F65" s="166" t="str">
        <f ca="1">IF(ISERROR($V65),"",OFFSET('Smelter Look-up'!$E$4,$V65-4,0))</f>
        <v>CID002317</v>
      </c>
      <c r="G65" s="166" t="str">
        <f ca="1">IF(C65=$X$4,IF(ISERROR($V65),"Enter smelter details","RMI"),IF(ISERROR($V65),"",OFFSET('Smelter Look-up'!$F$4,$V65-4,0)))</f>
        <v>RMI</v>
      </c>
      <c r="H65" s="167">
        <f ca="1">IF(ISERROR($V65),"",OFFSET('Smelter Look-up'!$G$4,$V65-4,0))</f>
        <v>0</v>
      </c>
      <c r="I65" s="168" t="str">
        <f ca="1">IF(ISERROR($V65),"",OFFSET('Smelter Look-up'!$H$4,$V65-4,0))</f>
        <v>Ganzhou</v>
      </c>
      <c r="J65" s="168" t="str">
        <f ca="1">IF(ISERROR($V65),"",OFFSET('Smelter Look-up'!$I$4,$V65-4,0))</f>
        <v>Jiangxi Sheng</v>
      </c>
      <c r="K65" s="207"/>
      <c r="L65" s="207"/>
      <c r="M65" s="207"/>
      <c r="N65" s="207"/>
      <c r="O65" s="207"/>
      <c r="P65" s="169"/>
      <c r="Q65" s="208"/>
      <c r="R65" s="166" t="str">
        <f ca="1">IF(ISERROR($V65),"",OFFSET('Smelter Look-up'!$C$4,$V65-4,0)&amp;"")</f>
        <v>Jiangxi Xinsheng Tungsten Industry Co., Ltd.</v>
      </c>
      <c r="S65" s="165" t="str">
        <f t="shared" ca="1" si="5"/>
        <v>CN</v>
      </c>
      <c r="T65" s="165" t="str">
        <f ca="1">IF(B65="","",IF(ISERROR(MATCH($J65,SorP!$B$1:$B$6261,0)),"",INDIRECT("'SorP'!$A$"&amp;MATCH($S65&amp;$J65,SorP!C:C,0))))</f>
        <v>CN-JX</v>
      </c>
      <c r="U65" s="185"/>
      <c r="V65" s="209">
        <f ca="1">IF(C65="",NA(),IF(OR(C65="Smelter not listed",C65="Smelter not yet identified"),MATCH($B65&amp;$D65,'Smelter Look-up'!$J:$J,0),MATCH($B65&amp;$C65,'Smelter Look-up'!$J:$J,0)))</f>
        <v>612</v>
      </c>
      <c r="X65" s="210">
        <f t="shared" ca="1" si="6"/>
        <v>0</v>
      </c>
      <c r="AB65" s="211" t="str">
        <f t="shared" ca="1" si="7"/>
        <v>TungstenJiangxi Xinsheng Tungsten Industry Co., Ltd.</v>
      </c>
    </row>
    <row r="66" spans="1:28" s="210" customFormat="1" ht="76.5">
      <c r="A66" s="165" t="s">
        <v>15880</v>
      </c>
      <c r="B66" s="166" t="s">
        <v>1090</v>
      </c>
      <c r="C66" s="170" t="s">
        <v>144</v>
      </c>
      <c r="D66" s="213"/>
      <c r="E66" s="166" t="str">
        <f ca="1">IF(ISERROR($V66),"",OFFSET('Smelter Look-up'!$D$4,$V66-4,0)&amp;"")</f>
        <v>CHINA</v>
      </c>
      <c r="F66" s="166" t="s">
        <v>15880</v>
      </c>
      <c r="G66" s="166" t="str">
        <f ca="1">IF(C66=$X$4,IF(ISERROR($V66),"Enter smelter details","RMI"),IF(ISERROR($V66),"",OFFSET('Smelter Look-up'!$F$4,$V66-4,0)))</f>
        <v>RMI</v>
      </c>
      <c r="H66" s="167">
        <f ca="1">IF(ISERROR($V66),"",OFFSET('Smelter Look-up'!$G$4,$V66-4,0))</f>
        <v>0</v>
      </c>
      <c r="I66" s="168" t="str">
        <f ca="1">IF(ISERROR($V66),"",OFFSET('Smelter Look-up'!$H$4,$V66-4,0))</f>
        <v>Wen Shan</v>
      </c>
      <c r="J66" s="168" t="str">
        <f ca="1">IF(ISERROR($V66),"",OFFSET('Smelter Look-up'!$I$4,$V66-4,0))</f>
        <v>Yunnan Sheng</v>
      </c>
      <c r="K66" s="207"/>
      <c r="L66" s="207"/>
      <c r="M66" s="207"/>
      <c r="N66" s="207"/>
      <c r="O66" s="207"/>
      <c r="P66" s="169"/>
      <c r="Q66" s="208"/>
      <c r="R66" s="166" t="str">
        <f ca="1">IF(ISERROR($V66),"",OFFSET('Smelter Look-up'!$C$4,$V66-4,0)&amp;"")</f>
        <v>Malipo Haiyu Tungsten Co., Ltd.</v>
      </c>
      <c r="S66" s="165" t="str">
        <f t="shared" ca="1" si="5"/>
        <v>CN</v>
      </c>
      <c r="T66" s="165" t="str">
        <f ca="1">IF(B66="","",IF(ISERROR(MATCH($J66,SorP!$B$1:$B$6261,0)),"",INDIRECT("'SorP'!$A$"&amp;MATCH($S66&amp;$J66,SorP!C:C,0))))</f>
        <v>CN-YN</v>
      </c>
      <c r="U66" s="185"/>
      <c r="V66" s="209">
        <f>IF(C66="",NA(),IF(OR(C66="Smelter not listed",C66="Smelter not yet identified"),MATCH($B66&amp;$D66,'Smelter Look-up'!$J:$J,0),MATCH($B66&amp;$C66,'Smelter Look-up'!$J:$J,0)))</f>
        <v>623</v>
      </c>
      <c r="X66" s="210">
        <f t="shared" ca="1" si="6"/>
        <v>0</v>
      </c>
      <c r="AB66" s="211" t="str">
        <f t="shared" si="7"/>
        <v>TungstenMalipo Haiyu Tungsten Co., Ltd.</v>
      </c>
    </row>
    <row r="67" spans="1:28" s="210" customFormat="1" ht="76.5">
      <c r="A67" s="165" t="s">
        <v>130</v>
      </c>
      <c r="B67" s="166" t="str">
        <f ca="1">IF(LEN(A67)=0,"",INDEX('Smelter Look-up'!$A:$A,MATCH($A67,'Smelter Look-up'!$E:$E,0)))</f>
        <v>Tungsten</v>
      </c>
      <c r="C67" s="170" t="str">
        <f ca="1">IF(LEN(A67)=0,"",INDEX('Smelter Look-up'!$C:$C,MATCH($A67,'Smelter Look-up'!$E:$E,0)))</f>
        <v>Jiangxi Gan Bei Tungsten Co., Ltd.</v>
      </c>
      <c r="D67" s="213"/>
      <c r="E67" s="166" t="str">
        <f ca="1">IF(ISERROR($V67),"",OFFSET('Smelter Look-up'!$D$4,$V67-4,0)&amp;"")</f>
        <v>CHINA</v>
      </c>
      <c r="F67" s="166" t="str">
        <f ca="1">IF(ISERROR($V67),"",OFFSET('Smelter Look-up'!$E$4,$V67-4,0))</f>
        <v>CID002321</v>
      </c>
      <c r="G67" s="166" t="str">
        <f ca="1">IF(C67=$X$4,IF(ISERROR($V67),"Enter smelter details","RMI"),IF(ISERROR($V67),"",OFFSET('Smelter Look-up'!$F$4,$V67-4,0)))</f>
        <v>RMI</v>
      </c>
      <c r="H67" s="167">
        <f ca="1">IF(ISERROR($V67),"",OFFSET('Smelter Look-up'!$G$4,$V67-4,0))</f>
        <v>0</v>
      </c>
      <c r="I67" s="168" t="str">
        <f ca="1">IF(ISERROR($V67),"",OFFSET('Smelter Look-up'!$H$4,$V67-4,0))</f>
        <v>Xiushui</v>
      </c>
      <c r="J67" s="168" t="str">
        <f ca="1">IF(ISERROR($V67),"",OFFSET('Smelter Look-up'!$I$4,$V67-4,0))</f>
        <v>Jiangxi Sheng</v>
      </c>
      <c r="K67" s="207"/>
      <c r="L67" s="207"/>
      <c r="M67" s="207"/>
      <c r="N67" s="207"/>
      <c r="O67" s="207"/>
      <c r="P67" s="169"/>
      <c r="Q67" s="208"/>
      <c r="R67" s="166" t="str">
        <f ca="1">IF(ISERROR($V67),"",OFFSET('Smelter Look-up'!$C$4,$V67-4,0)&amp;"")</f>
        <v>Jiangxi Gan Bei Tungsten Co., Ltd.</v>
      </c>
      <c r="S67" s="165" t="str">
        <f t="shared" ca="1" si="5"/>
        <v>CN</v>
      </c>
      <c r="T67" s="165" t="str">
        <f ca="1">IF(B67="","",IF(ISERROR(MATCH($J67,SorP!$B$1:$B$6261,0)),"",INDIRECT("'SorP'!$A$"&amp;MATCH($S67&amp;$J67,SorP!C:C,0))))</f>
        <v>CN-JX</v>
      </c>
      <c r="U67" s="185"/>
      <c r="V67" s="209">
        <f ca="1">IF(C67="",NA(),IF(OR(C67="Smelter not listed",C67="Smelter not yet identified"),MATCH($B67&amp;$D67,'Smelter Look-up'!$J:$J,0),MATCH($B67&amp;$C67,'Smelter Look-up'!$J:$J,0)))</f>
        <v>610</v>
      </c>
      <c r="X67" s="210">
        <f t="shared" ca="1" si="6"/>
        <v>0</v>
      </c>
      <c r="AB67" s="211" t="str">
        <f t="shared" ca="1" si="7"/>
        <v>TungstenJiangxi Gan Bei Tungsten Co., Ltd.</v>
      </c>
    </row>
    <row r="68" spans="1:28" s="210" customFormat="1" ht="114.75">
      <c r="A68" s="165" t="s">
        <v>381</v>
      </c>
      <c r="B68" s="166" t="str">
        <f ca="1">IF(LEN(A68)=0,"",INDEX('Smelter Look-up'!$A:$A,MATCH($A68,'Smelter Look-up'!$E:$E,0)))</f>
        <v>Tantalum</v>
      </c>
      <c r="C68" s="170" t="str">
        <f ca="1">IF(LEN(A68)=0,"",INDEX('Smelter Look-up'!$C:$C,MATCH($A68,'Smelter Look-up'!$E:$E,0)))</f>
        <v>Hengyang King Xing Lifeng New Materials Co., Ltd.</v>
      </c>
      <c r="D68" s="213"/>
      <c r="E68" s="166" t="str">
        <f ca="1">IF(ISERROR($V68),"",OFFSET('Smelter Look-up'!$D$4,$V68-4,0)&amp;"")</f>
        <v>CHINA</v>
      </c>
      <c r="F68" s="166" t="str">
        <f ca="1">IF(ISERROR($V68),"",OFFSET('Smelter Look-up'!$E$4,$V68-4,0))</f>
        <v>CID002492</v>
      </c>
      <c r="G68" s="166" t="str">
        <f ca="1">IF(C68=$X$4,IF(ISERROR($V68),"Enter smelter details","RMI"),IF(ISERROR($V68),"",OFFSET('Smelter Look-up'!$F$4,$V68-4,0)))</f>
        <v>RMI</v>
      </c>
      <c r="H68" s="167">
        <f ca="1">IF(ISERROR($V68),"",OFFSET('Smelter Look-up'!$G$4,$V68-4,0))</f>
        <v>0</v>
      </c>
      <c r="I68" s="168" t="str">
        <f ca="1">IF(ISERROR($V68),"",OFFSET('Smelter Look-up'!$H$4,$V68-4,0))</f>
        <v>Hengyang</v>
      </c>
      <c r="J68" s="168" t="str">
        <f ca="1">IF(ISERROR($V68),"",OFFSET('Smelter Look-up'!$I$4,$V68-4,0))</f>
        <v>Hunan Sheng</v>
      </c>
      <c r="K68" s="207"/>
      <c r="L68" s="207"/>
      <c r="M68" s="207"/>
      <c r="N68" s="207"/>
      <c r="O68" s="207"/>
      <c r="P68" s="169"/>
      <c r="Q68" s="208"/>
      <c r="R68" s="166" t="str">
        <f ca="1">IF(ISERROR($V68),"",OFFSET('Smelter Look-up'!$C$4,$V68-4,0)&amp;"")</f>
        <v>Hengyang King Xing Lifeng New Materials Co., Ltd.</v>
      </c>
      <c r="S68" s="165" t="str">
        <f t="shared" ca="1" si="5"/>
        <v>CN</v>
      </c>
      <c r="T68" s="165" t="str">
        <f ca="1">IF(B68="","",IF(ISERROR(MATCH($J68,SorP!$B$1:$B$6261,0)),"",INDIRECT("'SorP'!$A$"&amp;MATCH($S68&amp;$J68,SorP!C:C,0))))</f>
        <v>CN-HN</v>
      </c>
      <c r="U68" s="185"/>
      <c r="V68" s="209">
        <f ca="1">IF(C68="",NA(),IF(OR(C68="Smelter not listed",C68="Smelter not yet identified"),MATCH($B68&amp;$D68,'Smelter Look-up'!$J:$J,0),MATCH($B68&amp;$C68,'Smelter Look-up'!$J:$J,0)))</f>
        <v>367</v>
      </c>
      <c r="X68" s="210">
        <f t="shared" ca="1" si="6"/>
        <v>0</v>
      </c>
      <c r="AB68" s="211" t="str">
        <f t="shared" ca="1" si="7"/>
        <v>TantalumHengyang King Xing Lifeng New Materials Co., Ltd.</v>
      </c>
    </row>
    <row r="69" spans="1:28" s="210" customFormat="1" ht="89.25">
      <c r="A69" s="165" t="s">
        <v>378</v>
      </c>
      <c r="B69" s="166" t="str">
        <f ca="1">IF(LEN(A69)=0,"",INDEX('Smelter Look-up'!$A:$A,MATCH($A69,'Smelter Look-up'!$E:$E,0)))</f>
        <v>Tungsten</v>
      </c>
      <c r="C69" s="170" t="str">
        <f ca="1">IF(LEN(A69)=0,"",INDEX('Smelter Look-up'!$C:$C,MATCH($A69,'Smelter Look-up'!$E:$E,0)))</f>
        <v>Ganzhou Seadragon W &amp; Mo Co., Ltd.</v>
      </c>
      <c r="D69" s="213"/>
      <c r="E69" s="166" t="str">
        <f ca="1">IF(ISERROR($V69),"",OFFSET('Smelter Look-up'!$D$4,$V69-4,0)&amp;"")</f>
        <v>CHINA</v>
      </c>
      <c r="F69" s="166" t="str">
        <f ca="1">IF(ISERROR($V69),"",OFFSET('Smelter Look-up'!$E$4,$V69-4,0))</f>
        <v>CID002494</v>
      </c>
      <c r="G69" s="166" t="str">
        <f ca="1">IF(C69=$X$4,IF(ISERROR($V69),"Enter smelter details","RMI"),IF(ISERROR($V69),"",OFFSET('Smelter Look-up'!$F$4,$V69-4,0)))</f>
        <v>RMI</v>
      </c>
      <c r="H69" s="167">
        <f ca="1">IF(ISERROR($V69),"",OFFSET('Smelter Look-up'!$G$4,$V69-4,0))</f>
        <v>0</v>
      </c>
      <c r="I69" s="168" t="str">
        <f ca="1">IF(ISERROR($V69),"",OFFSET('Smelter Look-up'!$H$4,$V69-4,0))</f>
        <v>Ganzhou</v>
      </c>
      <c r="J69" s="168" t="str">
        <f ca="1">IF(ISERROR($V69),"",OFFSET('Smelter Look-up'!$I$4,$V69-4,0))</f>
        <v>Jiangxi Sheng</v>
      </c>
      <c r="K69" s="207"/>
      <c r="L69" s="207"/>
      <c r="M69" s="207"/>
      <c r="N69" s="207"/>
      <c r="O69" s="207"/>
      <c r="P69" s="169"/>
      <c r="Q69" s="208"/>
      <c r="R69" s="166" t="str">
        <f ca="1">IF(ISERROR($V69),"",OFFSET('Smelter Look-up'!$C$4,$V69-4,0)&amp;"")</f>
        <v>Ganzhou Seadragon W &amp; Mo Co., Ltd.</v>
      </c>
      <c r="S69" s="165" t="str">
        <f t="shared" ref="S69" ca="1" si="8">IF(B69="","",IF(ISERROR(MATCH($E69,CL,0)),"Unknown",INDIRECT("'C'!$A$"&amp;MATCH($E69,CL,0)+1)))</f>
        <v>CN</v>
      </c>
      <c r="T69" s="165" t="str">
        <f ca="1">IF(B69="","",IF(ISERROR(MATCH($J69,SorP!$B$1:$B$6261,0)),"",INDIRECT("'SorP'!$A$"&amp;MATCH($S69&amp;$J69,SorP!C:C,0))))</f>
        <v>CN-JX</v>
      </c>
      <c r="U69" s="185"/>
      <c r="V69" s="209">
        <f ca="1">IF(C69="",NA(),IF(OR(C69="Smelter not listed",C69="Smelter not yet identified"),MATCH($B69&amp;$D69,'Smelter Look-up'!$J:$J,0),MATCH($B69&amp;$C69,'Smelter Look-up'!$J:$J,0)))</f>
        <v>593</v>
      </c>
      <c r="X69" s="210">
        <f t="shared" ref="X69" ca="1" si="9">IF(AND(C69="Smelter not listed",OR(LEN(D69)=0,LEN(E69)=0)),1,0)</f>
        <v>0</v>
      </c>
      <c r="AB69" s="211" t="str">
        <f t="shared" ref="AB69" ca="1" si="10">B69&amp;C69</f>
        <v>TungstenGanzhou Seadragon W &amp; Mo Co., Ltd.</v>
      </c>
    </row>
    <row r="70" spans="1:28" s="210" customFormat="1" ht="76.5">
      <c r="A70" s="165" t="s">
        <v>2169</v>
      </c>
      <c r="B70" s="166" t="str">
        <f ca="1">IF(LEN(A70)=0,"",INDEX('Smelter Look-up'!$A:$A,MATCH($A70,'Smelter Look-up'!$E:$E,0)))</f>
        <v>Tantalum</v>
      </c>
      <c r="C70" s="170" t="str">
        <f ca="1">IF(LEN(A70)=0,"",INDEX('Smelter Look-up'!$C:$C,MATCH($A70,'Smelter Look-up'!$E:$E,0)))</f>
        <v>Jiangxi Tuohong New Raw Material</v>
      </c>
      <c r="D70" s="213"/>
      <c r="E70" s="166" t="str">
        <f ca="1">IF(ISERROR($V70),"",OFFSET('Smelter Look-up'!$D$4,$V70-4,0)&amp;"")</f>
        <v>CHINA</v>
      </c>
      <c r="F70" s="166" t="str">
        <f ca="1">IF(ISERROR($V70),"",OFFSET('Smelter Look-up'!$E$4,$V70-4,0))</f>
        <v>CID002842</v>
      </c>
      <c r="G70" s="166" t="str">
        <f ca="1">IF(C70=$X$4,IF(ISERROR($V70),"Enter smelter details","RMI"),IF(ISERROR($V70),"",OFFSET('Smelter Look-up'!$F$4,$V70-4,0)))</f>
        <v>RMI</v>
      </c>
      <c r="H70" s="167">
        <f ca="1">IF(ISERROR($V70),"",OFFSET('Smelter Look-up'!$G$4,$V70-4,0))</f>
        <v>0</v>
      </c>
      <c r="I70" s="168" t="str">
        <f ca="1">IF(ISERROR($V70),"",OFFSET('Smelter Look-up'!$H$4,$V70-4,0))</f>
        <v>Yichun</v>
      </c>
      <c r="J70" s="168" t="str">
        <f ca="1">IF(ISERROR($V70),"",OFFSET('Smelter Look-up'!$I$4,$V70-4,0))</f>
        <v>Jiangxi Sheng</v>
      </c>
      <c r="K70" s="207"/>
      <c r="L70" s="207"/>
      <c r="M70" s="207"/>
      <c r="N70" s="207"/>
      <c r="O70" s="207"/>
      <c r="P70" s="169"/>
      <c r="Q70" s="208"/>
      <c r="R70" s="166" t="str">
        <f ca="1">IF(ISERROR($V70),"",OFFSET('Smelter Look-up'!$C$4,$V70-4,0)&amp;"")</f>
        <v>Jiangxi Tuohong New Raw Material</v>
      </c>
      <c r="S70" s="165" t="str">
        <f t="shared" ref="S70:S100" ca="1" si="11">IF(B70="","",IF(ISERROR(MATCH($E70,CL,0)),"Unknown",INDIRECT("'C'!$A$"&amp;MATCH($E70,CL,0)+1)))</f>
        <v>CN</v>
      </c>
      <c r="T70" s="165" t="str">
        <f ca="1">IF(B70="","",IF(ISERROR(MATCH($J70,SorP!$B$1:$B$6261,0)),"",INDIRECT("'SorP'!$A$"&amp;MATCH($S70&amp;$J70,SorP!C:C,0))))</f>
        <v>CN-JX</v>
      </c>
      <c r="U70" s="185"/>
      <c r="V70" s="209">
        <f ca="1">IF(C70="",NA(),IF(OR(C70="Smelter not listed",C70="Smelter not yet identified"),MATCH($B70&amp;$D70,'Smelter Look-up'!$J:$J,0),MATCH($B70&amp;$C70,'Smelter Look-up'!$J:$J,0)))</f>
        <v>371</v>
      </c>
      <c r="X70" s="210">
        <f t="shared" ref="X70:X100" ca="1" si="12">IF(AND(C70="Smelter not listed",OR(LEN(D70)=0,LEN(E70)=0)),1,0)</f>
        <v>0</v>
      </c>
      <c r="AB70" s="211" t="str">
        <f t="shared" ref="AB70:AB100" ca="1" si="13">B70&amp;C70</f>
        <v>TantalumJiangxi Tuohong New Raw Material</v>
      </c>
    </row>
    <row r="71" spans="1:28" s="210" customFormat="1" ht="51">
      <c r="A71" s="165" t="s">
        <v>728</v>
      </c>
      <c r="B71" s="166" t="str">
        <f ca="1">IF(LEN(A71)=0,"",INDEX('Smelter Look-up'!$A:$A,MATCH($A71,'Smelter Look-up'!$E:$E,0)))</f>
        <v>Tantalum</v>
      </c>
      <c r="C71" s="170" t="str">
        <f ca="1">IF(LEN(A71)=0,"",INDEX('Smelter Look-up'!$C:$C,MATCH($A71,'Smelter Look-up'!$E:$E,0)))</f>
        <v>NPM Silmet AS</v>
      </c>
      <c r="D71" s="213"/>
      <c r="E71" s="166" t="str">
        <f ca="1">IF(ISERROR($V71),"",OFFSET('Smelter Look-up'!$D$4,$V71-4,0)&amp;"")</f>
        <v>ESTONIA</v>
      </c>
      <c r="F71" s="166" t="str">
        <f ca="1">IF(ISERROR($V71),"",OFFSET('Smelter Look-up'!$E$4,$V71-4,0))</f>
        <v>CID001200</v>
      </c>
      <c r="G71" s="166" t="str">
        <f ca="1">IF(C71=$X$4,IF(ISERROR($V71),"Enter smelter details","RMI"),IF(ISERROR($V71),"",OFFSET('Smelter Look-up'!$F$4,$V71-4,0)))</f>
        <v>RMI</v>
      </c>
      <c r="H71" s="167">
        <f ca="1">IF(ISERROR($V71),"",OFFSET('Smelter Look-up'!$G$4,$V71-4,0))</f>
        <v>0</v>
      </c>
      <c r="I71" s="168" t="str">
        <f ca="1">IF(ISERROR($V71),"",OFFSET('Smelter Look-up'!$H$4,$V71-4,0))</f>
        <v>Sillamäe</v>
      </c>
      <c r="J71" s="168" t="str">
        <f ca="1">IF(ISERROR($V71),"",OFFSET('Smelter Look-up'!$I$4,$V71-4,0))</f>
        <v>Ida-Virumaa</v>
      </c>
      <c r="K71" s="207"/>
      <c r="L71" s="207"/>
      <c r="M71" s="207"/>
      <c r="N71" s="207"/>
      <c r="O71" s="207"/>
      <c r="P71" s="169"/>
      <c r="Q71" s="208"/>
      <c r="R71" s="166" t="str">
        <f ca="1">IF(ISERROR($V71),"",OFFSET('Smelter Look-up'!$C$4,$V71-4,0)&amp;"")</f>
        <v>NPM Silmet AS</v>
      </c>
      <c r="S71" s="165" t="str">
        <f t="shared" ca="1" si="11"/>
        <v>EE</v>
      </c>
      <c r="T71" s="165" t="str">
        <f ca="1">IF(B71="","",IF(ISERROR(MATCH($J71,SorP!$B$1:$B$6261,0)),"",INDIRECT("'SorP'!$A$"&amp;MATCH($S71&amp;$J71,SorP!C:C,0))))</f>
        <v>EE-45</v>
      </c>
      <c r="U71" s="185"/>
      <c r="V71" s="209">
        <f ca="1">IF(C71="",NA(),IF(OR(C71="Smelter not listed",C71="Smelter not yet identified"),MATCH($B71&amp;$D71,'Smelter Look-up'!$J:$J,0),MATCH($B71&amp;$C71,'Smelter Look-up'!$J:$J,0)))</f>
        <v>391</v>
      </c>
      <c r="X71" s="210">
        <f t="shared" ca="1" si="12"/>
        <v>0</v>
      </c>
      <c r="AB71" s="211" t="str">
        <f t="shared" ca="1" si="13"/>
        <v>TantalumNPM Silmet AS</v>
      </c>
    </row>
    <row r="72" spans="1:28" s="210" customFormat="1" ht="89.25">
      <c r="A72" s="165" t="s">
        <v>725</v>
      </c>
      <c r="B72" s="166" t="str">
        <f ca="1">IF(LEN(A72)=0,"",INDEX('Smelter Look-up'!$A:$A,MATCH($A72,'Smelter Look-up'!$E:$E,0)))</f>
        <v>Tantalum</v>
      </c>
      <c r="C72" s="170" t="str">
        <f ca="1">IF(LEN(A72)=0,"",INDEX('Smelter Look-up'!$C:$C,MATCH($A72,'Smelter Look-up'!$E:$E,0)))</f>
        <v>Metallurgical Products India Pvt., Ltd.</v>
      </c>
      <c r="D72" s="213"/>
      <c r="E72" s="166" t="str">
        <f ca="1">IF(ISERROR($V72),"",OFFSET('Smelter Look-up'!$D$4,$V72-4,0)&amp;"")</f>
        <v>INDIA</v>
      </c>
      <c r="F72" s="166" t="str">
        <f ca="1">IF(ISERROR($V72),"",OFFSET('Smelter Look-up'!$E$4,$V72-4,0))</f>
        <v>CID001163</v>
      </c>
      <c r="G72" s="166" t="str">
        <f ca="1">IF(C72=$X$4,IF(ISERROR($V72),"Enter smelter details","RMI"),IF(ISERROR($V72),"",OFFSET('Smelter Look-up'!$F$4,$V72-4,0)))</f>
        <v>RMI</v>
      </c>
      <c r="H72" s="167">
        <f ca="1">IF(ISERROR($V72),"",OFFSET('Smelter Look-up'!$G$4,$V72-4,0))</f>
        <v>0</v>
      </c>
      <c r="I72" s="168" t="str">
        <f ca="1">IF(ISERROR($V72),"",OFFSET('Smelter Look-up'!$H$4,$V72-4,0))</f>
        <v>District Raigad</v>
      </c>
      <c r="J72" s="168" t="str">
        <f ca="1">IF(ISERROR($V72),"",OFFSET('Smelter Look-up'!$I$4,$V72-4,0))</f>
        <v>Mahārāshtra</v>
      </c>
      <c r="K72" s="207"/>
      <c r="L72" s="207"/>
      <c r="M72" s="207"/>
      <c r="N72" s="207"/>
      <c r="O72" s="207"/>
      <c r="P72" s="169"/>
      <c r="Q72" s="208"/>
      <c r="R72" s="166" t="str">
        <f ca="1">IF(ISERROR($V72),"",OFFSET('Smelter Look-up'!$C$4,$V72-4,0)&amp;"")</f>
        <v>Metallurgical Products India Pvt., Ltd.</v>
      </c>
      <c r="S72" s="165" t="str">
        <f t="shared" ca="1" si="11"/>
        <v>IN</v>
      </c>
      <c r="T72" s="165" t="str">
        <f ca="1">IF(B72="","",IF(ISERROR(MATCH($J72,SorP!$B$1:$B$6261,0)),"",INDIRECT("'SorP'!$A$"&amp;MATCH($S72&amp;$J72,SorP!C:C,0))))</f>
        <v>IN-MH</v>
      </c>
      <c r="U72" s="185"/>
      <c r="V72" s="209">
        <f ca="1">IF(C72="",NA(),IF(OR(C72="Smelter not listed",C72="Smelter not yet identified"),MATCH($B72&amp;$D72,'Smelter Look-up'!$J:$J,0),MATCH($B72&amp;$C72,'Smelter Look-up'!$J:$J,0)))</f>
        <v>381</v>
      </c>
      <c r="X72" s="210">
        <f t="shared" ca="1" si="12"/>
        <v>0</v>
      </c>
      <c r="AB72" s="211" t="str">
        <f t="shared" ca="1" si="13"/>
        <v>TantalumMetallurgical Products India Pvt., Ltd.</v>
      </c>
    </row>
    <row r="73" spans="1:28" s="210" customFormat="1" ht="76.5">
      <c r="A73" s="165" t="s">
        <v>763</v>
      </c>
      <c r="B73" s="166" t="str">
        <f ca="1">IF(LEN(A73)=0,"",INDEX('Smelter Look-up'!$A:$A,MATCH($A73,'Smelter Look-up'!$E:$E,0)))</f>
        <v>Tungsten</v>
      </c>
      <c r="C73" s="170" t="str">
        <f ca="1">IF(LEN(A73)=0,"",INDEX('Smelter Look-up'!$C:$C,MATCH($A73,'Smelter Look-up'!$E:$E,0)))</f>
        <v>Japan New Metals Co., Ltd.</v>
      </c>
      <c r="D73" s="213"/>
      <c r="E73" s="166" t="str">
        <f ca="1">IF(ISERROR($V73),"",OFFSET('Smelter Look-up'!$D$4,$V73-4,0)&amp;"")</f>
        <v>JAPAN</v>
      </c>
      <c r="F73" s="166" t="str">
        <f ca="1">IF(ISERROR($V73),"",OFFSET('Smelter Look-up'!$E$4,$V73-4,0))</f>
        <v>CID000825</v>
      </c>
      <c r="G73" s="166" t="str">
        <f ca="1">IF(C73=$X$4,IF(ISERROR($V73),"Enter smelter details","RMI"),IF(ISERROR($V73),"",OFFSET('Smelter Look-up'!$F$4,$V73-4,0)))</f>
        <v>RMI</v>
      </c>
      <c r="H73" s="167">
        <f ca="1">IF(ISERROR($V73),"",OFFSET('Smelter Look-up'!$G$4,$V73-4,0))</f>
        <v>0</v>
      </c>
      <c r="I73" s="168" t="str">
        <f ca="1">IF(ISERROR($V73),"",OFFSET('Smelter Look-up'!$H$4,$V73-4,0))</f>
        <v>Akita City</v>
      </c>
      <c r="J73" s="168" t="str">
        <f ca="1">IF(ISERROR($V73),"",OFFSET('Smelter Look-up'!$I$4,$V73-4,0))</f>
        <v>Akita</v>
      </c>
      <c r="K73" s="207"/>
      <c r="L73" s="207"/>
      <c r="M73" s="207"/>
      <c r="N73" s="207"/>
      <c r="O73" s="207"/>
      <c r="P73" s="169"/>
      <c r="Q73" s="208"/>
      <c r="R73" s="166" t="str">
        <f ca="1">IF(ISERROR($V73),"",OFFSET('Smelter Look-up'!$C$4,$V73-4,0)&amp;"")</f>
        <v>Japan New Metals Co., Ltd.</v>
      </c>
      <c r="S73" s="165" t="str">
        <f t="shared" ca="1" si="11"/>
        <v>JP</v>
      </c>
      <c r="T73" s="165" t="str">
        <f ca="1">IF(B73="","",IF(ISERROR(MATCH($J73,SorP!$B$1:$B$6261,0)),"",INDIRECT("'SorP'!$A$"&amp;MATCH($S73&amp;$J73,SorP!C:C,0))))</f>
        <v>JP-05</v>
      </c>
      <c r="U73" s="185"/>
      <c r="V73" s="209">
        <f ca="1">IF(C73="",NA(),IF(OR(C73="Smelter not listed",C73="Smelter not yet identified"),MATCH($B73&amp;$D73,'Smelter Look-up'!$J:$J,0),MATCH($B73&amp;$C73,'Smelter Look-up'!$J:$J,0)))</f>
        <v>608</v>
      </c>
      <c r="X73" s="210">
        <f t="shared" ca="1" si="12"/>
        <v>0</v>
      </c>
      <c r="AB73" s="211" t="str">
        <f t="shared" ca="1" si="13"/>
        <v>TungstenJapan New Metals Co., Ltd.</v>
      </c>
    </row>
    <row r="74" spans="1:28" s="210" customFormat="1" ht="76.5">
      <c r="A74" s="165" t="s">
        <v>734</v>
      </c>
      <c r="B74" s="166" t="str">
        <f ca="1">IF(LEN(A74)=0,"",INDEX('Smelter Look-up'!$A:$A,MATCH($A74,'Smelter Look-up'!$E:$E,0)))</f>
        <v>Tantalum</v>
      </c>
      <c r="C74" s="170" t="str">
        <f ca="1">IF(LEN(A74)=0,"",INDEX('Smelter Look-up'!$C:$C,MATCH($A74,'Smelter Look-up'!$E:$E,0)))</f>
        <v>Ulba Metallurgical Plant JSC</v>
      </c>
      <c r="D74" s="213"/>
      <c r="E74" s="166" t="str">
        <f ca="1">IF(ISERROR($V74),"",OFFSET('Smelter Look-up'!$D$4,$V74-4,0)&amp;"")</f>
        <v>KAZAKHSTAN</v>
      </c>
      <c r="F74" s="166" t="str">
        <f ca="1">IF(ISERROR($V74),"",OFFSET('Smelter Look-up'!$E$4,$V74-4,0))</f>
        <v>CID001969</v>
      </c>
      <c r="G74" s="166" t="str">
        <f ca="1">IF(C74=$X$4,IF(ISERROR($V74),"Enter smelter details","RMI"),IF(ISERROR($V74),"",OFFSET('Smelter Look-up'!$F$4,$V74-4,0)))</f>
        <v>RMI</v>
      </c>
      <c r="H74" s="167">
        <f ca="1">IF(ISERROR($V74),"",OFFSET('Smelter Look-up'!$G$4,$V74-4,0))</f>
        <v>0</v>
      </c>
      <c r="I74" s="168" t="str">
        <f ca="1">IF(ISERROR($V74),"",OFFSET('Smelter Look-up'!$H$4,$V74-4,0))</f>
        <v>Ust-Kamenogorsk</v>
      </c>
      <c r="J74" s="168" t="str">
        <f ca="1">IF(ISERROR($V74),"",OFFSET('Smelter Look-up'!$I$4,$V74-4,0))</f>
        <v>Qaraghandy oblysy</v>
      </c>
      <c r="K74" s="207"/>
      <c r="L74" s="207"/>
      <c r="M74" s="207"/>
      <c r="N74" s="207"/>
      <c r="O74" s="207"/>
      <c r="P74" s="169"/>
      <c r="Q74" s="208"/>
      <c r="R74" s="166" t="str">
        <f ca="1">IF(ISERROR($V74),"",OFFSET('Smelter Look-up'!$C$4,$V74-4,0)&amp;"")</f>
        <v>Ulba Metallurgical Plant JSC</v>
      </c>
      <c r="S74" s="165" t="str">
        <f t="shared" ca="1" si="11"/>
        <v>KZ</v>
      </c>
      <c r="T74" s="165" t="str">
        <f ca="1">IF(B74="","",IF(ISERROR(MATCH($J74,SorP!$B$1:$B$6261,0)),"",INDIRECT("'SorP'!$A$"&amp;MATCH($S74&amp;$J74,SorP!C:C,0))))</f>
        <v>KZ-35</v>
      </c>
      <c r="U74" s="185"/>
      <c r="V74" s="209">
        <f ca="1">IF(C74="",NA(),IF(OR(C74="Smelter not listed",C74="Smelter not yet identified"),MATCH($B74&amp;$D74,'Smelter Look-up'!$J:$J,0),MATCH($B74&amp;$C74,'Smelter Look-up'!$J:$J,0)))</f>
        <v>409</v>
      </c>
      <c r="X74" s="210">
        <f t="shared" ca="1" si="12"/>
        <v>0</v>
      </c>
      <c r="AB74" s="211" t="str">
        <f t="shared" ca="1" si="13"/>
        <v>TantalumUlba Metallurgical Plant JSC</v>
      </c>
    </row>
    <row r="75" spans="1:28" s="210" customFormat="1" ht="140.25">
      <c r="A75" s="165" t="s">
        <v>2111</v>
      </c>
      <c r="B75" s="166" t="str">
        <f ca="1">IF(LEN(A75)=0,"",INDEX('Smelter Look-up'!$A:$A,MATCH($A75,'Smelter Look-up'!$E:$E,0)))</f>
        <v>Gold</v>
      </c>
      <c r="C75" s="170" t="str">
        <f ca="1">IF(LEN(A75)=0,"",INDEX('Smelter Look-up'!$C:$C,MATCH($A75,'Smelter Look-up'!$E:$E,0)))</f>
        <v>Oegussa Oesterreichische Gold- und Silber-Scheideanstalt Gesm.b.H.</v>
      </c>
      <c r="D75" s="213"/>
      <c r="E75" s="166" t="str">
        <f ca="1">IF(ISERROR($V75),"",OFFSET('Smelter Look-up'!$D$4,$V75-4,0)&amp;"")</f>
        <v>AUSTRIA</v>
      </c>
      <c r="F75" s="166" t="str">
        <f ca="1">IF(ISERROR($V75),"",OFFSET('Smelter Look-up'!$E$4,$V75-4,0))</f>
        <v>CID002779</v>
      </c>
      <c r="G75" s="166" t="str">
        <f ca="1">IF(C75=$X$4,IF(ISERROR($V75),"Enter smelter details","RMI"),IF(ISERROR($V75),"",OFFSET('Smelter Look-up'!$F$4,$V75-4,0)))</f>
        <v>RMI</v>
      </c>
      <c r="H75" s="167">
        <f ca="1">IF(ISERROR($V75),"",OFFSET('Smelter Look-up'!$G$4,$V75-4,0))</f>
        <v>0</v>
      </c>
      <c r="I75" s="168" t="str">
        <f ca="1">IF(ISERROR($V75),"",OFFSET('Smelter Look-up'!$H$4,$V75-4,0))</f>
        <v>Vienna</v>
      </c>
      <c r="J75" s="168" t="str">
        <f ca="1">IF(ISERROR($V75),"",OFFSET('Smelter Look-up'!$I$4,$V75-4,0))</f>
        <v>Wien</v>
      </c>
      <c r="K75" s="207"/>
      <c r="L75" s="207"/>
      <c r="M75" s="207"/>
      <c r="N75" s="207"/>
      <c r="O75" s="207"/>
      <c r="P75" s="169"/>
      <c r="Q75" s="208"/>
      <c r="R75" s="166" t="str">
        <f ca="1">IF(ISERROR($V75),"",OFFSET('Smelter Look-up'!$C$4,$V75-4,0)&amp;"")</f>
        <v>Oegussa Oesterreichische Gold- und Silber-Scheideanstalt Gesm.b.H.</v>
      </c>
      <c r="S75" s="165" t="str">
        <f t="shared" ca="1" si="11"/>
        <v>AT</v>
      </c>
      <c r="T75" s="165" t="str">
        <f ca="1">IF(B75="","",IF(ISERROR(MATCH($J75,SorP!$B$1:$B$6261,0)),"",INDIRECT("'SorP'!$A$"&amp;MATCH($S75&amp;$J75,SorP!C:C,0))))</f>
        <v>AT-9</v>
      </c>
      <c r="U75" s="185"/>
      <c r="V75" s="209">
        <f ca="1">IF(C75="",NA(),IF(OR(C75="Smelter not listed",C75="Smelter not yet identified"),MATCH($B75&amp;$D75,'Smelter Look-up'!$J:$J,0),MATCH($B75&amp;$C75,'Smelter Look-up'!$J:$J,0)))</f>
        <v>221</v>
      </c>
      <c r="X75" s="210">
        <f t="shared" ca="1" si="12"/>
        <v>0</v>
      </c>
      <c r="AB75" s="211" t="str">
        <f t="shared" ca="1" si="13"/>
        <v>GoldOegussa Oesterreichische Gold- und Silber-Scheideanstalt Gesm.b.H.</v>
      </c>
    </row>
    <row r="76" spans="1:28" s="210" customFormat="1" ht="63.75">
      <c r="A76" s="165" t="s">
        <v>1349</v>
      </c>
      <c r="B76" s="166" t="str">
        <f ca="1">IF(LEN(A76)=0,"",INDEX('Smelter Look-up'!$A:$A,MATCH($A76,'Smelter Look-up'!$E:$E,0)))</f>
        <v>Tantalum</v>
      </c>
      <c r="C76" s="170" t="str">
        <f ca="1">IF(LEN(A76)=0,"",INDEX('Smelter Look-up'!$C:$C,MATCH($A76,'Smelter Look-up'!$E:$E,0)))</f>
        <v>D Block Metals, LLC</v>
      </c>
      <c r="D76" s="213"/>
      <c r="E76" s="166" t="str">
        <f ca="1">IF(ISERROR($V76),"",OFFSET('Smelter Look-up'!$D$4,$V76-4,0)&amp;"")</f>
        <v>UNITED STATES OF AMERICA</v>
      </c>
      <c r="F76" s="166" t="str">
        <f ca="1">IF(ISERROR($V76),"",OFFSET('Smelter Look-up'!$E$4,$V76-4,0))</f>
        <v>CID002504</v>
      </c>
      <c r="G76" s="166" t="str">
        <f ca="1">IF(C76=$X$4,IF(ISERROR($V76),"Enter smelter details","RMI"),IF(ISERROR($V76),"",OFFSET('Smelter Look-up'!$F$4,$V76-4,0)))</f>
        <v>RMI</v>
      </c>
      <c r="H76" s="167">
        <f ca="1">IF(ISERROR($V76),"",OFFSET('Smelter Look-up'!$G$4,$V76-4,0))</f>
        <v>0</v>
      </c>
      <c r="I76" s="168" t="str">
        <f ca="1">IF(ISERROR($V76),"",OFFSET('Smelter Look-up'!$H$4,$V76-4,0))</f>
        <v>Lincolnton</v>
      </c>
      <c r="J76" s="168" t="str">
        <f ca="1">IF(ISERROR($V76),"",OFFSET('Smelter Look-up'!$I$4,$V76-4,0))</f>
        <v>North Carolina</v>
      </c>
      <c r="K76" s="207"/>
      <c r="L76" s="207"/>
      <c r="M76" s="207"/>
      <c r="N76" s="207"/>
      <c r="O76" s="207"/>
      <c r="P76" s="169"/>
      <c r="Q76" s="208"/>
      <c r="R76" s="166" t="str">
        <f ca="1">IF(ISERROR($V76),"",OFFSET('Smelter Look-up'!$C$4,$V76-4,0)&amp;"")</f>
        <v>D Block Metals, LLC</v>
      </c>
      <c r="S76" s="165" t="str">
        <f t="shared" ca="1" si="11"/>
        <v>US</v>
      </c>
      <c r="T76" s="165" t="str">
        <f ca="1">IF(B76="","",IF(ISERROR(MATCH($J76,SorP!$B$1:$B$6261,0)),"",INDIRECT("'SorP'!$A$"&amp;MATCH($S76&amp;$J76,SorP!C:C,0))))</f>
        <v>US-NC</v>
      </c>
      <c r="U76" s="185"/>
      <c r="V76" s="209">
        <f ca="1">IF(C76="",NA(),IF(OR(C76="Smelter not listed",C76="Smelter not yet identified"),MATCH($B76&amp;$D76,'Smelter Look-up'!$J:$J,0),MATCH($B76&amp;$C76,'Smelter Look-up'!$J:$J,0)))</f>
        <v>354</v>
      </c>
      <c r="X76" s="210">
        <f t="shared" ca="1" si="12"/>
        <v>0</v>
      </c>
      <c r="AB76" s="211" t="str">
        <f t="shared" ca="1" si="13"/>
        <v>TantalumD Block Metals, LLC</v>
      </c>
    </row>
    <row r="77" spans="1:28" s="210" customFormat="1" ht="51">
      <c r="A77" s="165" t="s">
        <v>1376</v>
      </c>
      <c r="B77" s="166" t="str">
        <f ca="1">IF(LEN(A77)=0,"",INDEX('Smelter Look-up'!$A:$A,MATCH($A77,'Smelter Look-up'!$E:$E,0)))</f>
        <v>Tantalum</v>
      </c>
      <c r="C77" s="170" t="str">
        <f ca="1">IF(LEN(A77)=0,"",INDEX('Smelter Look-up'!$C:$C,MATCH($A77,'Smelter Look-up'!$E:$E,0)))</f>
        <v>KEMET de Mexico</v>
      </c>
      <c r="D77" s="213"/>
      <c r="E77" s="166" t="str">
        <f ca="1">IF(ISERROR($V77),"",OFFSET('Smelter Look-up'!$D$4,$V77-4,0)&amp;"")</f>
        <v>MEXICO</v>
      </c>
      <c r="F77" s="166" t="str">
        <f ca="1">IF(ISERROR($V77),"",OFFSET('Smelter Look-up'!$E$4,$V77-4,0))</f>
        <v>CID002539</v>
      </c>
      <c r="G77" s="166" t="str">
        <f ca="1">IF(C77=$X$4,IF(ISERROR($V77),"Enter smelter details","RMI"),IF(ISERROR($V77),"",OFFSET('Smelter Look-up'!$F$4,$V77-4,0)))</f>
        <v>RMI</v>
      </c>
      <c r="H77" s="167">
        <f ca="1">IF(ISERROR($V77),"",OFFSET('Smelter Look-up'!$G$4,$V77-4,0))</f>
        <v>0</v>
      </c>
      <c r="I77" s="168" t="str">
        <f ca="1">IF(ISERROR($V77),"",OFFSET('Smelter Look-up'!$H$4,$V77-4,0))</f>
        <v>Matamoros</v>
      </c>
      <c r="J77" s="168" t="str">
        <f ca="1">IF(ISERROR($V77),"",OFFSET('Smelter Look-up'!$I$4,$V77-4,0))</f>
        <v>Tamaulipas</v>
      </c>
      <c r="K77" s="207"/>
      <c r="L77" s="207"/>
      <c r="M77" s="207"/>
      <c r="N77" s="207"/>
      <c r="O77" s="207"/>
      <c r="P77" s="169"/>
      <c r="Q77" s="208"/>
      <c r="R77" s="166" t="str">
        <f ca="1">IF(ISERROR($V77),"",OFFSET('Smelter Look-up'!$C$4,$V77-4,0)&amp;"")</f>
        <v>KEMET de Mexico</v>
      </c>
      <c r="S77" s="165" t="str">
        <f t="shared" ca="1" si="11"/>
        <v>MX</v>
      </c>
      <c r="T77" s="165" t="str">
        <f ca="1">IF(B77="","",IF(ISERROR(MATCH($J77,SorP!$B$1:$B$6261,0)),"",INDIRECT("'SorP'!$A$"&amp;MATCH($S77&amp;$J77,SorP!C:C,0))))</f>
        <v>MX-TAM</v>
      </c>
      <c r="U77" s="185"/>
      <c r="V77" s="209">
        <f ca="1">IF(C77="",NA(),IF(OR(C77="Smelter not listed",C77="Smelter not yet identified"),MATCH($B77&amp;$D77,'Smelter Look-up'!$J:$J,0),MATCH($B77&amp;$C77,'Smelter Look-up'!$J:$J,0)))</f>
        <v>377</v>
      </c>
      <c r="X77" s="210">
        <f t="shared" ca="1" si="12"/>
        <v>0</v>
      </c>
      <c r="AB77" s="211" t="str">
        <f t="shared" ca="1" si="13"/>
        <v>TantalumKEMET de Mexico</v>
      </c>
    </row>
    <row r="78" spans="1:28" s="210" customFormat="1" ht="38.25">
      <c r="A78" s="165" t="s">
        <v>733</v>
      </c>
      <c r="B78" s="166" t="str">
        <f ca="1">IF(LEN(A78)=0,"",INDEX('Smelter Look-up'!$A:$A,MATCH($A78,'Smelter Look-up'!$E:$E,0)))</f>
        <v>Tantalum</v>
      </c>
      <c r="C78" s="170" t="str">
        <f ca="1">IF(LEN(A78)=0,"",INDEX('Smelter Look-up'!$C:$C,MATCH($A78,'Smelter Look-up'!$E:$E,0)))</f>
        <v>Telex Metals</v>
      </c>
      <c r="D78" s="213"/>
      <c r="E78" s="166" t="str">
        <f ca="1">IF(ISERROR($V78),"",OFFSET('Smelter Look-up'!$D$4,$V78-4,0)&amp;"")</f>
        <v>UNITED STATES OF AMERICA</v>
      </c>
      <c r="F78" s="166" t="str">
        <f ca="1">IF(ISERROR($V78),"",OFFSET('Smelter Look-up'!$E$4,$V78-4,0))</f>
        <v>CID001891</v>
      </c>
      <c r="G78" s="166" t="str">
        <f ca="1">IF(C78=$X$4,IF(ISERROR($V78),"Enter smelter details","RMI"),IF(ISERROR($V78),"",OFFSET('Smelter Look-up'!$F$4,$V78-4,0)))</f>
        <v>RMI</v>
      </c>
      <c r="H78" s="167">
        <f ca="1">IF(ISERROR($V78),"",OFFSET('Smelter Look-up'!$G$4,$V78-4,0))</f>
        <v>0</v>
      </c>
      <c r="I78" s="168" t="str">
        <f ca="1">IF(ISERROR($V78),"",OFFSET('Smelter Look-up'!$H$4,$V78-4,0))</f>
        <v>Croydon</v>
      </c>
      <c r="J78" s="168" t="str">
        <f ca="1">IF(ISERROR($V78),"",OFFSET('Smelter Look-up'!$I$4,$V78-4,0))</f>
        <v>Pennsylvania</v>
      </c>
      <c r="K78" s="207"/>
      <c r="L78" s="207"/>
      <c r="M78" s="207"/>
      <c r="N78" s="207"/>
      <c r="O78" s="207"/>
      <c r="P78" s="169"/>
      <c r="Q78" s="208"/>
      <c r="R78" s="166" t="str">
        <f ca="1">IF(ISERROR($V78),"",OFFSET('Smelter Look-up'!$C$4,$V78-4,0)&amp;"")</f>
        <v>Telex Metals</v>
      </c>
      <c r="S78" s="165" t="str">
        <f t="shared" ca="1" si="11"/>
        <v>US</v>
      </c>
      <c r="T78" s="165" t="str">
        <f ca="1">IF(B78="","",IF(ISERROR(MATCH($J78,SorP!$B$1:$B$6261,0)),"",INDIRECT("'SorP'!$A$"&amp;MATCH($S78&amp;$J78,SorP!C:C,0))))</f>
        <v>US-PA</v>
      </c>
      <c r="U78" s="185"/>
      <c r="V78" s="209">
        <f ca="1">IF(C78="",NA(),IF(OR(C78="Smelter not listed",C78="Smelter not yet identified"),MATCH($B78&amp;$D78,'Smelter Look-up'!$J:$J,0),MATCH($B78&amp;$C78,'Smelter Look-up'!$J:$J,0)))</f>
        <v>407</v>
      </c>
      <c r="X78" s="210">
        <f t="shared" ca="1" si="12"/>
        <v>0</v>
      </c>
      <c r="AB78" s="211" t="str">
        <f t="shared" ca="1" si="13"/>
        <v>TantalumTelex Metals</v>
      </c>
    </row>
    <row r="79" spans="1:28" s="210" customFormat="1" ht="102">
      <c r="A79" s="165" t="s">
        <v>1351</v>
      </c>
      <c r="B79" s="166" t="str">
        <f ca="1">IF(LEN(A79)=0,"",INDEX('Smelter Look-up'!$A:$A,MATCH($A79,'Smelter Look-up'!$E:$E,0)))</f>
        <v>Tantalum</v>
      </c>
      <c r="C79" s="170" t="str">
        <f ca="1">IF(LEN(A79)=0,"",INDEX('Smelter Look-up'!$C:$C,MATCH($A79,'Smelter Look-up'!$E:$E,0)))</f>
        <v>Jiangxi Dinghai Tantalum &amp; Niobium Co., Ltd.</v>
      </c>
      <c r="D79" s="213"/>
      <c r="E79" s="166" t="str">
        <f ca="1">IF(ISERROR($V79),"",OFFSET('Smelter Look-up'!$D$4,$V79-4,0)&amp;"")</f>
        <v>CHINA</v>
      </c>
      <c r="F79" s="166" t="str">
        <f ca="1">IF(ISERROR($V79),"",OFFSET('Smelter Look-up'!$E$4,$V79-4,0))</f>
        <v>CID002512</v>
      </c>
      <c r="G79" s="166" t="str">
        <f ca="1">IF(C79=$X$4,IF(ISERROR($V79),"Enter smelter details","RMI"),IF(ISERROR($V79),"",OFFSET('Smelter Look-up'!$F$4,$V79-4,0)))</f>
        <v>RMI</v>
      </c>
      <c r="H79" s="167">
        <f ca="1">IF(ISERROR($V79),"",OFFSET('Smelter Look-up'!$G$4,$V79-4,0))</f>
        <v>0</v>
      </c>
      <c r="I79" s="168" t="str">
        <f ca="1">IF(ISERROR($V79),"",OFFSET('Smelter Look-up'!$H$4,$V79-4,0))</f>
        <v>Fengxin</v>
      </c>
      <c r="J79" s="168" t="str">
        <f ca="1">IF(ISERROR($V79),"",OFFSET('Smelter Look-up'!$I$4,$V79-4,0))</f>
        <v>Jiangxi Sheng</v>
      </c>
      <c r="K79" s="207"/>
      <c r="L79" s="207"/>
      <c r="M79" s="207"/>
      <c r="N79" s="207"/>
      <c r="O79" s="207"/>
      <c r="P79" s="169"/>
      <c r="Q79" s="208"/>
      <c r="R79" s="166" t="str">
        <f ca="1">IF(ISERROR($V79),"",OFFSET('Smelter Look-up'!$C$4,$V79-4,0)&amp;"")</f>
        <v>Jiangxi Dinghai Tantalum &amp; Niobium Co., Ltd.</v>
      </c>
      <c r="S79" s="165" t="str">
        <f t="shared" ca="1" si="11"/>
        <v>CN</v>
      </c>
      <c r="T79" s="165" t="str">
        <f ca="1">IF(B79="","",IF(ISERROR(MATCH($J79,SorP!$B$1:$B$6261,0)),"",INDIRECT("'SorP'!$A$"&amp;MATCH($S79&amp;$J79,SorP!C:C,0))))</f>
        <v>CN-JX</v>
      </c>
      <c r="U79" s="185"/>
      <c r="V79" s="209">
        <f ca="1">IF(C79="",NA(),IF(OR(C79="Smelter not listed",C79="Smelter not yet identified"),MATCH($B79&amp;$D79,'Smelter Look-up'!$J:$J,0),MATCH($B79&amp;$C79,'Smelter Look-up'!$J:$J,0)))</f>
        <v>368</v>
      </c>
      <c r="X79" s="210">
        <f t="shared" ca="1" si="12"/>
        <v>0</v>
      </c>
      <c r="AB79" s="211" t="str">
        <f t="shared" ca="1" si="13"/>
        <v>TantalumJiangxi Dinghai Tantalum &amp; Niobium Co., Ltd.</v>
      </c>
    </row>
    <row r="80" spans="1:28" s="210" customFormat="1" ht="63.75">
      <c r="A80" s="165" t="s">
        <v>704</v>
      </c>
      <c r="B80" s="166" t="str">
        <f ca="1">IF(LEN(A80)=0,"",INDEX('Smelter Look-up'!$A:$A,MATCH($A80,'Smelter Look-up'!$E:$E,0)))</f>
        <v>Gold</v>
      </c>
      <c r="C80" s="170" t="str">
        <f ca="1">IF(LEN(A80)=0,"",INDEX('Smelter Look-up'!$C:$C,MATCH($A80,'Smelter Look-up'!$E:$E,0)))</f>
        <v>Tanaka Kikinzoku Kogyo K.K.</v>
      </c>
      <c r="D80" s="213"/>
      <c r="E80" s="166" t="str">
        <f ca="1">IF(ISERROR($V80),"",OFFSET('Smelter Look-up'!$D$4,$V80-4,0)&amp;"")</f>
        <v>JAPAN</v>
      </c>
      <c r="F80" s="166" t="str">
        <f ca="1">IF(ISERROR($V80),"",OFFSET('Smelter Look-up'!$E$4,$V80-4,0))</f>
        <v>CID001875</v>
      </c>
      <c r="G80" s="166" t="str">
        <f ca="1">IF(C80=$X$4,IF(ISERROR($V80),"Enter smelter details","RMI"),IF(ISERROR($V80),"",OFFSET('Smelter Look-up'!$F$4,$V80-4,0)))</f>
        <v>RMI</v>
      </c>
      <c r="H80" s="167">
        <f ca="1">IF(ISERROR($V80),"",OFFSET('Smelter Look-up'!$G$4,$V80-4,0))</f>
        <v>0</v>
      </c>
      <c r="I80" s="168" t="str">
        <f ca="1">IF(ISERROR($V80),"",OFFSET('Smelter Look-up'!$H$4,$V80-4,0))</f>
        <v>Chuo-ko</v>
      </c>
      <c r="J80" s="168" t="str">
        <f ca="1">IF(ISERROR($V80),"",OFFSET('Smelter Look-up'!$I$4,$V80-4,0))</f>
        <v>Tokyo</v>
      </c>
      <c r="K80" s="207"/>
      <c r="L80" s="207"/>
      <c r="M80" s="207"/>
      <c r="N80" s="207"/>
      <c r="O80" s="207"/>
      <c r="P80" s="169"/>
      <c r="Q80" s="208"/>
      <c r="R80" s="166" t="str">
        <f ca="1">IF(ISERROR($V80),"",OFFSET('Smelter Look-up'!$C$4,$V80-4,0)&amp;"")</f>
        <v>Tanaka Kikinzoku Kogyo K.K.</v>
      </c>
      <c r="S80" s="165" t="str">
        <f t="shared" ca="1" si="11"/>
        <v>JP</v>
      </c>
      <c r="T80" s="165" t="str">
        <f ca="1">IF(B80="","",IF(ISERROR(MATCH($J80,SorP!$B$1:$B$6261,0)),"",INDIRECT("'SorP'!$A$"&amp;MATCH($S80&amp;$J80,SorP!C:C,0))))</f>
        <v>JP-13</v>
      </c>
      <c r="U80" s="185"/>
      <c r="V80" s="209">
        <f ca="1">IF(C80="",NA(),IF(OR(C80="Smelter not listed",C80="Smelter not yet identified"),MATCH($B80&amp;$D80,'Smelter Look-up'!$J:$J,0),MATCH($B80&amp;$C80,'Smelter Look-up'!$J:$J,0)))</f>
        <v>303</v>
      </c>
      <c r="X80" s="210">
        <f t="shared" ca="1" si="12"/>
        <v>0</v>
      </c>
      <c r="AB80" s="211" t="str">
        <f t="shared" ca="1" si="13"/>
        <v>GoldTanaka Kikinzoku Kogyo K.K.</v>
      </c>
    </row>
    <row r="81" spans="1:28" s="210" customFormat="1" ht="25.5">
      <c r="A81" s="165" t="s">
        <v>631</v>
      </c>
      <c r="B81" s="166" t="str">
        <f ca="1">IF(LEN(A81)=0,"",INDEX('Smelter Look-up'!$A:$A,MATCH($A81,'Smelter Look-up'!$E:$E,0)))</f>
        <v>Gold</v>
      </c>
      <c r="C81" s="170" t="str">
        <f ca="1">IF(LEN(A81)=0,"",INDEX('Smelter Look-up'!$C:$C,MATCH($A81,'Smelter Look-up'!$E:$E,0)))</f>
        <v>Agosi AG</v>
      </c>
      <c r="D81" s="213"/>
      <c r="E81" s="166" t="str">
        <f ca="1">IF(ISERROR($V81),"",OFFSET('Smelter Look-up'!$D$4,$V81-4,0)&amp;"")</f>
        <v>GERMANY</v>
      </c>
      <c r="F81" s="166" t="str">
        <f ca="1">IF(ISERROR($V81),"",OFFSET('Smelter Look-up'!$E$4,$V81-4,0))</f>
        <v>CID000035</v>
      </c>
      <c r="G81" s="166" t="str">
        <f ca="1">IF(C81=$X$4,IF(ISERROR($V81),"Enter smelter details","RMI"),IF(ISERROR($V81),"",OFFSET('Smelter Look-up'!$F$4,$V81-4,0)))</f>
        <v>RMI</v>
      </c>
      <c r="H81" s="167">
        <f ca="1">IF(ISERROR($V81),"",OFFSET('Smelter Look-up'!$G$4,$V81-4,0))</f>
        <v>0</v>
      </c>
      <c r="I81" s="168" t="str">
        <f ca="1">IF(ISERROR($V81),"",OFFSET('Smelter Look-up'!$H$4,$V81-4,0))</f>
        <v>Pforzheim</v>
      </c>
      <c r="J81" s="168" t="str">
        <f ca="1">IF(ISERROR($V81),"",OFFSET('Smelter Look-up'!$I$4,$V81-4,0))</f>
        <v>Baden-Württemberg</v>
      </c>
      <c r="K81" s="207"/>
      <c r="L81" s="207"/>
      <c r="M81" s="207"/>
      <c r="N81" s="207"/>
      <c r="O81" s="207"/>
      <c r="P81" s="169"/>
      <c r="Q81" s="208"/>
      <c r="R81" s="166" t="str">
        <f ca="1">IF(ISERROR($V81),"",OFFSET('Smelter Look-up'!$C$4,$V81-4,0)&amp;"")</f>
        <v>Agosi AG</v>
      </c>
      <c r="S81" s="165" t="str">
        <f t="shared" ca="1" si="11"/>
        <v>DE</v>
      </c>
      <c r="T81" s="165" t="str">
        <f ca="1">IF(B81="","",IF(ISERROR(MATCH($J81,SorP!$B$1:$B$6261,0)),"",INDIRECT("'SorP'!$A$"&amp;MATCH($S81&amp;$J81,SorP!C:C,0))))</f>
        <v>DE-BW</v>
      </c>
      <c r="U81" s="185"/>
      <c r="V81" s="209">
        <f ca="1">IF(C81="",NA(),IF(OR(C81="Smelter not listed",C81="Smelter not yet identified"),MATCH($B81&amp;$D81,'Smelter Look-up'!$J:$J,0),MATCH($B81&amp;$C81,'Smelter Look-up'!$J:$J,0)))</f>
        <v>10</v>
      </c>
      <c r="X81" s="210">
        <f t="shared" ca="1" si="12"/>
        <v>0</v>
      </c>
      <c r="AB81" s="211" t="str">
        <f t="shared" ca="1" si="13"/>
        <v>GoldAgosi AG</v>
      </c>
    </row>
    <row r="82" spans="1:28" s="210" customFormat="1" ht="51">
      <c r="A82" s="165" t="s">
        <v>637</v>
      </c>
      <c r="B82" s="166" t="str">
        <f ca="1">IF(LEN(A82)=0,"",INDEX('Smelter Look-up'!$A:$A,MATCH($A82,'Smelter Look-up'!$E:$E,0)))</f>
        <v>Gold</v>
      </c>
      <c r="C82" s="170" t="str">
        <f ca="1">IF(LEN(A82)=0,"",INDEX('Smelter Look-up'!$C:$C,MATCH($A82,'Smelter Look-up'!$E:$E,0)))</f>
        <v>Aurubis AG, Hamburg</v>
      </c>
      <c r="D82" s="213"/>
      <c r="E82" s="166" t="str">
        <f ca="1">IF(ISERROR($V82),"",OFFSET('Smelter Look-up'!$D$4,$V82-4,0)&amp;"")</f>
        <v>GERMANY</v>
      </c>
      <c r="F82" s="166" t="str">
        <f ca="1">IF(ISERROR($V82),"",OFFSET('Smelter Look-up'!$E$4,$V82-4,0))</f>
        <v>CID000113</v>
      </c>
      <c r="G82" s="166" t="str">
        <f ca="1">IF(C82=$X$4,IF(ISERROR($V82),"Enter smelter details","RMI"),IF(ISERROR($V82),"",OFFSET('Smelter Look-up'!$F$4,$V82-4,0)))</f>
        <v>RMI</v>
      </c>
      <c r="H82" s="167">
        <f ca="1">IF(ISERROR($V82),"",OFFSET('Smelter Look-up'!$G$4,$V82-4,0))</f>
        <v>0</v>
      </c>
      <c r="I82" s="168" t="str">
        <f ca="1">IF(ISERROR($V82),"",OFFSET('Smelter Look-up'!$H$4,$V82-4,0))</f>
        <v>Hamburg</v>
      </c>
      <c r="J82" s="168" t="str">
        <f ca="1">IF(ISERROR($V82),"",OFFSET('Smelter Look-up'!$I$4,$V82-4,0))</f>
        <v>Hamburg</v>
      </c>
      <c r="K82" s="207"/>
      <c r="L82" s="207"/>
      <c r="M82" s="207"/>
      <c r="N82" s="207"/>
      <c r="O82" s="207"/>
      <c r="P82" s="169"/>
      <c r="Q82" s="208"/>
      <c r="R82" s="166" t="str">
        <f ca="1">IF(ISERROR($V82),"",OFFSET('Smelter Look-up'!$C$4,$V82-4,0)&amp;"")</f>
        <v>Aurubis AG, Hamburg</v>
      </c>
      <c r="S82" s="165" t="str">
        <f t="shared" ca="1" si="11"/>
        <v>DE</v>
      </c>
      <c r="T82" s="165" t="str">
        <f ca="1">IF(B82="","",IF(ISERROR(MATCH($J82,SorP!$B$1:$B$6261,0)),"",INDIRECT("'SorP'!$A$"&amp;MATCH($S82&amp;$J82,SorP!C:C,0))))</f>
        <v>DE-HH</v>
      </c>
      <c r="U82" s="185"/>
      <c r="V82" s="209">
        <f ca="1">IF(C82="",NA(),IF(OR(C82="Smelter not listed",C82="Smelter not yet identified"),MATCH($B82&amp;$D82,'Smelter Look-up'!$J:$J,0),MATCH($B82&amp;$C82,'Smelter Look-up'!$J:$J,0)))</f>
        <v>44</v>
      </c>
      <c r="X82" s="210">
        <f t="shared" ca="1" si="12"/>
        <v>0</v>
      </c>
      <c r="AB82" s="211" t="str">
        <f t="shared" ca="1" si="13"/>
        <v>GoldAurubis AG, Hamburg</v>
      </c>
    </row>
    <row r="83" spans="1:28" s="210" customFormat="1" ht="38.25">
      <c r="A83" s="165" t="s">
        <v>645</v>
      </c>
      <c r="B83" s="166" t="str">
        <f ca="1">IF(LEN(A83)=0,"",INDEX('Smelter Look-up'!$A:$A,MATCH($A83,'Smelter Look-up'!$E:$E,0)))</f>
        <v>Gold</v>
      </c>
      <c r="C83" s="170" t="str">
        <f ca="1">IF(LEN(A83)=0,"",INDEX('Smelter Look-up'!$C:$C,MATCH($A83,'Smelter Look-up'!$E:$E,0)))</f>
        <v>Chimet S.p.A.</v>
      </c>
      <c r="D83" s="213"/>
      <c r="E83" s="166" t="str">
        <f ca="1">IF(ISERROR($V83),"",OFFSET('Smelter Look-up'!$D$4,$V83-4,0)&amp;"")</f>
        <v>ITALY</v>
      </c>
      <c r="F83" s="166" t="str">
        <f ca="1">IF(ISERROR($V83),"",OFFSET('Smelter Look-up'!$E$4,$V83-4,0))</f>
        <v>CID000233</v>
      </c>
      <c r="G83" s="166" t="str">
        <f ca="1">IF(C83=$X$4,IF(ISERROR($V83),"Enter smelter details","RMI"),IF(ISERROR($V83),"",OFFSET('Smelter Look-up'!$F$4,$V83-4,0)))</f>
        <v>RMI</v>
      </c>
      <c r="H83" s="167">
        <f ca="1">IF(ISERROR($V83),"",OFFSET('Smelter Look-up'!$G$4,$V83-4,0))</f>
        <v>0</v>
      </c>
      <c r="I83" s="168" t="str">
        <f ca="1">IF(ISERROR($V83),"",OFFSET('Smelter Look-up'!$H$4,$V83-4,0))</f>
        <v>Badia Al Pino AR</v>
      </c>
      <c r="J83" s="168" t="str">
        <f ca="1">IF(ISERROR($V83),"",OFFSET('Smelter Look-up'!$I$4,$V83-4,0))</f>
        <v>Arezzo</v>
      </c>
      <c r="K83" s="207"/>
      <c r="L83" s="207"/>
      <c r="M83" s="207"/>
      <c r="N83" s="207"/>
      <c r="O83" s="207"/>
      <c r="P83" s="169"/>
      <c r="Q83" s="208"/>
      <c r="R83" s="166" t="str">
        <f ca="1">IF(ISERROR($V83),"",OFFSET('Smelter Look-up'!$C$4,$V83-4,0)&amp;"")</f>
        <v>Chimet S.p.A.</v>
      </c>
      <c r="S83" s="165" t="str">
        <f t="shared" ca="1" si="11"/>
        <v>IT</v>
      </c>
      <c r="T83" s="165" t="str">
        <f ca="1">IF(B83="","",IF(ISERROR(MATCH($J83,SorP!$B$1:$B$6261,0)),"",INDIRECT("'SorP'!$A$"&amp;MATCH($S83&amp;$J83,SorP!C:C,0))))</f>
        <v>IT-AR</v>
      </c>
      <c r="U83" s="185"/>
      <c r="V83" s="209">
        <f ca="1">IF(C83="",NA(),IF(OR(C83="Smelter not listed",C83="Smelter not yet identified"),MATCH($B83&amp;$D83,'Smelter Look-up'!$J:$J,0),MATCH($B83&amp;$C83,'Smelter Look-up'!$J:$J,0)))</f>
        <v>67</v>
      </c>
      <c r="X83" s="210">
        <f t="shared" ca="1" si="12"/>
        <v>0</v>
      </c>
      <c r="AB83" s="211" t="str">
        <f t="shared" ca="1" si="13"/>
        <v>GoldChimet S.p.A.</v>
      </c>
    </row>
    <row r="84" spans="1:28" s="210" customFormat="1" ht="51">
      <c r="A84" s="165" t="s">
        <v>641</v>
      </c>
      <c r="B84" s="166" t="str">
        <f ca="1">IF(LEN(A84)=0,"",INDEX('Smelter Look-up'!$A:$A,MATCH($A84,'Smelter Look-up'!$E:$E,0)))</f>
        <v>Gold</v>
      </c>
      <c r="C84" s="170" t="str">
        <f ca="1">IF(LEN(A84)=0,"",INDEX('Smelter Look-up'!$C:$C,MATCH($A84,'Smelter Look-up'!$E:$E,0)))</f>
        <v>C. Hafner GmbH + Co. KG</v>
      </c>
      <c r="D84" s="213"/>
      <c r="E84" s="166" t="str">
        <f ca="1">IF(ISERROR($V84),"",OFFSET('Smelter Look-up'!$D$4,$V84-4,0)&amp;"")</f>
        <v>GERMANY</v>
      </c>
      <c r="F84" s="166" t="str">
        <f ca="1">IF(ISERROR($V84),"",OFFSET('Smelter Look-up'!$E$4,$V84-4,0))</f>
        <v>CID000176</v>
      </c>
      <c r="G84" s="166" t="str">
        <f ca="1">IF(C84=$X$4,IF(ISERROR($V84),"Enter smelter details","RMI"),IF(ISERROR($V84),"",OFFSET('Smelter Look-up'!$F$4,$V84-4,0)))</f>
        <v>RMI</v>
      </c>
      <c r="H84" s="167">
        <f ca="1">IF(ISERROR($V84),"",OFFSET('Smelter Look-up'!$G$4,$V84-4,0))</f>
        <v>0</v>
      </c>
      <c r="I84" s="168" t="str">
        <f ca="1">IF(ISERROR($V84),"",OFFSET('Smelter Look-up'!$H$4,$V84-4,0))</f>
        <v>Wimsheim</v>
      </c>
      <c r="J84" s="168" t="str">
        <f ca="1">IF(ISERROR($V84),"",OFFSET('Smelter Look-up'!$I$4,$V84-4,0))</f>
        <v>Baden-Württemberg</v>
      </c>
      <c r="K84" s="207"/>
      <c r="L84" s="207"/>
      <c r="M84" s="207"/>
      <c r="N84" s="207"/>
      <c r="O84" s="207"/>
      <c r="P84" s="169"/>
      <c r="Q84" s="208"/>
      <c r="R84" s="166" t="str">
        <f ca="1">IF(ISERROR($V84),"",OFFSET('Smelter Look-up'!$C$4,$V84-4,0)&amp;"")</f>
        <v>C. Hafner GmbH + Co. KG</v>
      </c>
      <c r="S84" s="165" t="str">
        <f t="shared" ca="1" si="11"/>
        <v>DE</v>
      </c>
      <c r="T84" s="165" t="str">
        <f ca="1">IF(B84="","",IF(ISERROR(MATCH($J84,SorP!$B$1:$B$6261,0)),"",INDIRECT("'SorP'!$A$"&amp;MATCH($S84&amp;$J84,SorP!C:C,0))))</f>
        <v>DE-BW</v>
      </c>
      <c r="U84" s="185"/>
      <c r="V84" s="209">
        <f ca="1">IF(C84="",NA(),IF(OR(C84="Smelter not listed",C84="Smelter not yet identified"),MATCH($B84&amp;$D84,'Smelter Look-up'!$J:$J,0),MATCH($B84&amp;$C84,'Smelter Look-up'!$J:$J,0)))</f>
        <v>54</v>
      </c>
      <c r="X84" s="210">
        <f t="shared" ca="1" si="12"/>
        <v>0</v>
      </c>
      <c r="AB84" s="211" t="str">
        <f t="shared" ca="1" si="13"/>
        <v>GoldC. Hafner GmbH + Co. KG</v>
      </c>
    </row>
    <row r="85" spans="1:28" s="210" customFormat="1" ht="63.75">
      <c r="A85" s="165" t="s">
        <v>699</v>
      </c>
      <c r="B85" s="166" t="str">
        <f ca="1">IF(LEN(A85)=0,"",INDEX('Smelter Look-up'!$A:$A,MATCH($A85,'Smelter Look-up'!$E:$E,0)))</f>
        <v>Gold</v>
      </c>
      <c r="C85" s="170" t="str">
        <f ca="1">IF(LEN(A85)=0,"",INDEX('Smelter Look-up'!$C:$C,MATCH($A85,'Smelter Look-up'!$E:$E,0)))</f>
        <v>SEMPSA Joyeria Plateria S.A.</v>
      </c>
      <c r="D85" s="213"/>
      <c r="E85" s="166" t="str">
        <f ca="1">IF(ISERROR($V85),"",OFFSET('Smelter Look-up'!$D$4,$V85-4,0)&amp;"")</f>
        <v>SPAIN</v>
      </c>
      <c r="F85" s="166" t="str">
        <f ca="1">IF(ISERROR($V85),"",OFFSET('Smelter Look-up'!$E$4,$V85-4,0))</f>
        <v>CID001585</v>
      </c>
      <c r="G85" s="166" t="str">
        <f ca="1">IF(C85=$X$4,IF(ISERROR($V85),"Enter smelter details","RMI"),IF(ISERROR($V85),"",OFFSET('Smelter Look-up'!$F$4,$V85-4,0)))</f>
        <v>RMI</v>
      </c>
      <c r="H85" s="167">
        <f ca="1">IF(ISERROR($V85),"",OFFSET('Smelter Look-up'!$G$4,$V85-4,0))</f>
        <v>0</v>
      </c>
      <c r="I85" s="168" t="str">
        <f ca="1">IF(ISERROR($V85),"",OFFSET('Smelter Look-up'!$H$4,$V85-4,0))</f>
        <v>Madrid</v>
      </c>
      <c r="J85" s="168" t="str">
        <f ca="1">IF(ISERROR($V85),"",OFFSET('Smelter Look-up'!$I$4,$V85-4,0))</f>
        <v>Madrid, Comunidad de</v>
      </c>
      <c r="K85" s="207"/>
      <c r="L85" s="207"/>
      <c r="M85" s="207"/>
      <c r="N85" s="207"/>
      <c r="O85" s="207"/>
      <c r="P85" s="169"/>
      <c r="Q85" s="208"/>
      <c r="R85" s="166" t="str">
        <f ca="1">IF(ISERROR($V85),"",OFFSET('Smelter Look-up'!$C$4,$V85-4,0)&amp;"")</f>
        <v>SEMPSA Joyeria Plateria S.A.</v>
      </c>
      <c r="S85" s="165" t="str">
        <f t="shared" ca="1" si="11"/>
        <v>ES</v>
      </c>
      <c r="T85" s="165" t="str">
        <f ca="1">IF(B85="","",IF(ISERROR(MATCH($J85,SorP!$B$1:$B$6261,0)),"",INDIRECT("'SorP'!$A$"&amp;MATCH($S85&amp;$J85,SorP!C:C,0))))</f>
        <v>ES-MD</v>
      </c>
      <c r="U85" s="185"/>
      <c r="V85" s="209">
        <f ca="1">IF(C85="",NA(),IF(OR(C85="Smelter not listed",C85="Smelter not yet identified"),MATCH($B85&amp;$D85,'Smelter Look-up'!$J:$J,0),MATCH($B85&amp;$C85,'Smelter Look-up'!$J:$J,0)))</f>
        <v>258</v>
      </c>
      <c r="X85" s="210">
        <f t="shared" ca="1" si="12"/>
        <v>0</v>
      </c>
      <c r="AB85" s="211" t="str">
        <f t="shared" ca="1" si="13"/>
        <v>GoldSEMPSA Joyeria Plateria S.A.</v>
      </c>
    </row>
    <row r="86" spans="1:28" s="210" customFormat="1" ht="51">
      <c r="A86" s="165" t="s">
        <v>652</v>
      </c>
      <c r="B86" s="166" t="str">
        <f ca="1">IF(LEN(A86)=0,"",INDEX('Smelter Look-up'!$A:$A,MATCH($A86,'Smelter Look-up'!$E:$E,0)))</f>
        <v>Gold</v>
      </c>
      <c r="C86" s="170" t="str">
        <f ca="1">IF(LEN(A86)=0,"",INDEX('Smelter Look-up'!$C:$C,MATCH($A86,'Smelter Look-up'!$E:$E,0)))</f>
        <v>Heimerle + Meule GmbH</v>
      </c>
      <c r="D86" s="213"/>
      <c r="E86" s="166" t="str">
        <f ca="1">IF(ISERROR($V86),"",OFFSET('Smelter Look-up'!$D$4,$V86-4,0)&amp;"")</f>
        <v>GERMANY</v>
      </c>
      <c r="F86" s="166" t="str">
        <f ca="1">IF(ISERROR($V86),"",OFFSET('Smelter Look-up'!$E$4,$V86-4,0))</f>
        <v>CID000694</v>
      </c>
      <c r="G86" s="166" t="str">
        <f ca="1">IF(C86=$X$4,IF(ISERROR($V86),"Enter smelter details","RMI"),IF(ISERROR($V86),"",OFFSET('Smelter Look-up'!$F$4,$V86-4,0)))</f>
        <v>RMI</v>
      </c>
      <c r="H86" s="167">
        <f ca="1">IF(ISERROR($V86),"",OFFSET('Smelter Look-up'!$G$4,$V86-4,0))</f>
        <v>0</v>
      </c>
      <c r="I86" s="168" t="str">
        <f ca="1">IF(ISERROR($V86),"",OFFSET('Smelter Look-up'!$H$4,$V86-4,0))</f>
        <v>Pforzheim</v>
      </c>
      <c r="J86" s="168" t="str">
        <f ca="1">IF(ISERROR($V86),"",OFFSET('Smelter Look-up'!$I$4,$V86-4,0))</f>
        <v>Baden-Württemberg</v>
      </c>
      <c r="K86" s="207"/>
      <c r="L86" s="207"/>
      <c r="M86" s="207"/>
      <c r="N86" s="207"/>
      <c r="O86" s="207"/>
      <c r="P86" s="169"/>
      <c r="Q86" s="208"/>
      <c r="R86" s="166" t="str">
        <f ca="1">IF(ISERROR($V86),"",OFFSET('Smelter Look-up'!$C$4,$V86-4,0)&amp;"")</f>
        <v>Heimerle + Meule GmbH</v>
      </c>
      <c r="S86" s="165" t="str">
        <f t="shared" ca="1" si="11"/>
        <v>DE</v>
      </c>
      <c r="T86" s="165" t="str">
        <f ca="1">IF(B86="","",IF(ISERROR(MATCH($J86,SorP!$B$1:$B$6261,0)),"",INDIRECT("'SorP'!$A$"&amp;MATCH($S86&amp;$J86,SorP!C:C,0))))</f>
        <v>DE-BW</v>
      </c>
      <c r="U86" s="185"/>
      <c r="V86" s="209">
        <f ca="1">IF(C86="",NA(),IF(OR(C86="Smelter not listed",C86="Smelter not yet identified"),MATCH($B86&amp;$D86,'Smelter Look-up'!$J:$J,0),MATCH($B86&amp;$C86,'Smelter Look-up'!$J:$J,0)))</f>
        <v>117</v>
      </c>
      <c r="X86" s="210">
        <f t="shared" ca="1" si="12"/>
        <v>0</v>
      </c>
      <c r="AB86" s="211" t="str">
        <f t="shared" ca="1" si="13"/>
        <v>GoldHeimerle + Meule GmbH</v>
      </c>
    </row>
    <row r="87" spans="1:28" s="210" customFormat="1" ht="63.75">
      <c r="A87" s="165" t="s">
        <v>2110</v>
      </c>
      <c r="B87" s="166" t="str">
        <f ca="1">IF(LEN(A87)=0,"",INDEX('Smelter Look-up'!$A:$A,MATCH($A87,'Smelter Look-up'!$E:$E,0)))</f>
        <v>Gold</v>
      </c>
      <c r="C87" s="170" t="str">
        <f ca="1">IF(LEN(A87)=0,"",INDEX('Smelter Look-up'!$C:$C,MATCH($A87,'Smelter Look-up'!$E:$E,0)))</f>
        <v>WIELAND Edelmetalle GmbH</v>
      </c>
      <c r="D87" s="213"/>
      <c r="E87" s="166" t="str">
        <f ca="1">IF(ISERROR($V87),"",OFFSET('Smelter Look-up'!$D$4,$V87-4,0)&amp;"")</f>
        <v>GERMANY</v>
      </c>
      <c r="F87" s="166" t="str">
        <f ca="1">IF(ISERROR($V87),"",OFFSET('Smelter Look-up'!$E$4,$V87-4,0))</f>
        <v>CID002778</v>
      </c>
      <c r="G87" s="166" t="str">
        <f ca="1">IF(C87=$X$4,IF(ISERROR($V87),"Enter smelter details","RMI"),IF(ISERROR($V87),"",OFFSET('Smelter Look-up'!$F$4,$V87-4,0)))</f>
        <v>RMI</v>
      </c>
      <c r="H87" s="167">
        <f ca="1">IF(ISERROR($V87),"",OFFSET('Smelter Look-up'!$G$4,$V87-4,0))</f>
        <v>0</v>
      </c>
      <c r="I87" s="168" t="str">
        <f ca="1">IF(ISERROR($V87),"",OFFSET('Smelter Look-up'!$H$4,$V87-4,0))</f>
        <v>Pforzheim</v>
      </c>
      <c r="J87" s="168" t="str">
        <f ca="1">IF(ISERROR($V87),"",OFFSET('Smelter Look-up'!$I$4,$V87-4,0))</f>
        <v>Baden-Württemberg</v>
      </c>
      <c r="K87" s="207"/>
      <c r="L87" s="207"/>
      <c r="M87" s="207"/>
      <c r="N87" s="207"/>
      <c r="O87" s="207"/>
      <c r="P87" s="169"/>
      <c r="Q87" s="208"/>
      <c r="R87" s="166" t="str">
        <f ca="1">IF(ISERROR($V87),"",OFFSET('Smelter Look-up'!$C$4,$V87-4,0)&amp;"")</f>
        <v>WIELAND Edelmetalle GmbH</v>
      </c>
      <c r="S87" s="165" t="str">
        <f t="shared" ca="1" si="11"/>
        <v>DE</v>
      </c>
      <c r="T87" s="165" t="str">
        <f ca="1">IF(B87="","",IF(ISERROR(MATCH($J87,SorP!$B$1:$B$6261,0)),"",INDIRECT("'SorP'!$A$"&amp;MATCH($S87&amp;$J87,SorP!C:C,0))))</f>
        <v>DE-BW</v>
      </c>
      <c r="U87" s="185"/>
      <c r="V87" s="209">
        <f ca="1">IF(C87="",NA(),IF(OR(C87="Smelter not listed",C87="Smelter not yet identified"),MATCH($B87&amp;$D87,'Smelter Look-up'!$J:$J,0),MATCH($B87&amp;$C87,'Smelter Look-up'!$J:$J,0)))</f>
        <v>325</v>
      </c>
      <c r="X87" s="210">
        <f t="shared" ca="1" si="12"/>
        <v>0</v>
      </c>
      <c r="AB87" s="211" t="str">
        <f t="shared" ca="1" si="13"/>
        <v>GoldWIELAND Edelmetalle GmbH</v>
      </c>
    </row>
    <row r="88" spans="1:28" s="210" customFormat="1" ht="63.75">
      <c r="A88" s="165" t="s">
        <v>695</v>
      </c>
      <c r="B88" s="166" t="str">
        <f ca="1">IF(LEN(A88)=0,"",INDEX('Smelter Look-up'!$A:$A,MATCH($A88,'Smelter Look-up'!$E:$E,0)))</f>
        <v>Gold</v>
      </c>
      <c r="C88" s="170" t="str">
        <f ca="1">IF(LEN(A88)=0,"",INDEX('Smelter Look-up'!$C:$C,MATCH($A88,'Smelter Look-up'!$E:$E,0)))</f>
        <v>Rand Refinery (Pty) Ltd.</v>
      </c>
      <c r="D88" s="213"/>
      <c r="E88" s="166" t="str">
        <f ca="1">IF(ISERROR($V88),"",OFFSET('Smelter Look-up'!$D$4,$V88-4,0)&amp;"")</f>
        <v>SOUTH AFRICA</v>
      </c>
      <c r="F88" s="166" t="str">
        <f ca="1">IF(ISERROR($V88),"",OFFSET('Smelter Look-up'!$E$4,$V88-4,0))</f>
        <v>CID001512</v>
      </c>
      <c r="G88" s="166" t="str">
        <f ca="1">IF(C88=$X$4,IF(ISERROR($V88),"Enter smelter details","RMI"),IF(ISERROR($V88),"",OFFSET('Smelter Look-up'!$F$4,$V88-4,0)))</f>
        <v>RMI</v>
      </c>
      <c r="H88" s="167">
        <f ca="1">IF(ISERROR($V88),"",OFFSET('Smelter Look-up'!$G$4,$V88-4,0))</f>
        <v>0</v>
      </c>
      <c r="I88" s="168" t="str">
        <f ca="1">IF(ISERROR($V88),"",OFFSET('Smelter Look-up'!$H$4,$V88-4,0))</f>
        <v>Germiston</v>
      </c>
      <c r="J88" s="168" t="str">
        <f ca="1">IF(ISERROR($V88),"",OFFSET('Smelter Look-up'!$I$4,$V88-4,0))</f>
        <v>Gauteng</v>
      </c>
      <c r="K88" s="207"/>
      <c r="L88" s="207"/>
      <c r="M88" s="207"/>
      <c r="N88" s="207"/>
      <c r="O88" s="207"/>
      <c r="P88" s="169"/>
      <c r="Q88" s="208"/>
      <c r="R88" s="166" t="str">
        <f ca="1">IF(ISERROR($V88),"",OFFSET('Smelter Look-up'!$C$4,$V88-4,0)&amp;"")</f>
        <v>Rand Refinery (Pty) Ltd.</v>
      </c>
      <c r="S88" s="165" t="str">
        <f t="shared" ca="1" si="11"/>
        <v>ZA</v>
      </c>
      <c r="T88" s="165" t="str">
        <f ca="1">IF(B88="","",IF(ISERROR(MATCH($J88,SorP!$B$1:$B$6261,0)),"",INDIRECT("'SorP'!$A$"&amp;MATCH($S88&amp;$J88,SorP!C:C,0))))</f>
        <v>ZA-GP</v>
      </c>
      <c r="U88" s="185"/>
      <c r="V88" s="209">
        <f ca="1">IF(C88="",NA(),IF(OR(C88="Smelter not listed",C88="Smelter not yet identified"),MATCH($B88&amp;$D88,'Smelter Look-up'!$J:$J,0),MATCH($B88&amp;$C88,'Smelter Look-up'!$J:$J,0)))</f>
        <v>241</v>
      </c>
      <c r="X88" s="210">
        <f t="shared" ca="1" si="12"/>
        <v>0</v>
      </c>
      <c r="AB88" s="211" t="str">
        <f t="shared" ca="1" si="13"/>
        <v>GoldRand Refinery (Pty) Ltd.</v>
      </c>
    </row>
    <row r="89" spans="1:28" s="210" customFormat="1" ht="51">
      <c r="A89" s="165" t="s">
        <v>12709</v>
      </c>
      <c r="B89" s="166" t="str">
        <f ca="1">IF(LEN(A89)=0,"",INDEX('Smelter Look-up'!$A:$A,MATCH($A89,'Smelter Look-up'!$E:$E,0)))</f>
        <v>Tin</v>
      </c>
      <c r="C89" s="170" t="str">
        <f ca="1">IF(LEN(A89)=0,"",INDEX('Smelter Look-up'!$C:$C,MATCH($A89,'Smelter Look-up'!$E:$E,0)))</f>
        <v>Tin Technology &amp; Refining</v>
      </c>
      <c r="D89" s="213"/>
      <c r="E89" s="166" t="str">
        <f ca="1">IF(ISERROR($V89),"",OFFSET('Smelter Look-up'!$D$4,$V89-4,0)&amp;"")</f>
        <v>UNITED STATES OF AMERICA</v>
      </c>
      <c r="F89" s="166" t="str">
        <f ca="1">IF(ISERROR($V89),"",OFFSET('Smelter Look-up'!$E$4,$V89-4,0))</f>
        <v>CID003325</v>
      </c>
      <c r="G89" s="166" t="str">
        <f ca="1">IF(C89=$X$4,IF(ISERROR($V89),"Enter smelter details","RMI"),IF(ISERROR($V89),"",OFFSET('Smelter Look-up'!$F$4,$V89-4,0)))</f>
        <v>RMI</v>
      </c>
      <c r="H89" s="167">
        <f ca="1">IF(ISERROR($V89),"",OFFSET('Smelter Look-up'!$G$4,$V89-4,0))</f>
        <v>0</v>
      </c>
      <c r="I89" s="168" t="str">
        <f ca="1">IF(ISERROR($V89),"",OFFSET('Smelter Look-up'!$H$4,$V89-4,0))</f>
        <v>West Chester</v>
      </c>
      <c r="J89" s="168" t="str">
        <f ca="1">IF(ISERROR($V89),"",OFFSET('Smelter Look-up'!$I$4,$V89-4,0))</f>
        <v>Pennsylvania</v>
      </c>
      <c r="K89" s="207"/>
      <c r="L89" s="207"/>
      <c r="M89" s="207"/>
      <c r="N89" s="207"/>
      <c r="O89" s="207"/>
      <c r="P89" s="169"/>
      <c r="Q89" s="208"/>
      <c r="R89" s="166" t="str">
        <f ca="1">IF(ISERROR($V89),"",OFFSET('Smelter Look-up'!$C$4,$V89-4,0)&amp;"")</f>
        <v>Tin Technology &amp; Refining</v>
      </c>
      <c r="S89" s="165" t="str">
        <f t="shared" ca="1" si="11"/>
        <v>US</v>
      </c>
      <c r="T89" s="165" t="str">
        <f ca="1">IF(B89="","",IF(ISERROR(MATCH($J89,SorP!$B$1:$B$6261,0)),"",INDIRECT("'SorP'!$A$"&amp;MATCH($S89&amp;$J89,SorP!C:C,0))))</f>
        <v>US-PA</v>
      </c>
      <c r="U89" s="185"/>
      <c r="V89" s="209">
        <f ca="1">IF(C89="",NA(),IF(OR(C89="Smelter not listed",C89="Smelter not yet identified"),MATCH($B89&amp;$D89,'Smelter Look-up'!$J:$J,0),MATCH($B89&amp;$C89,'Smelter Look-up'!$J:$J,0)))</f>
        <v>547</v>
      </c>
      <c r="X89" s="210">
        <f t="shared" ca="1" si="12"/>
        <v>0</v>
      </c>
      <c r="AB89" s="211" t="str">
        <f t="shared" ca="1" si="13"/>
        <v>TinTin Technology &amp; Refining</v>
      </c>
    </row>
    <row r="90" spans="1:28" s="210" customFormat="1" ht="63.75">
      <c r="A90" s="165" t="s">
        <v>14904</v>
      </c>
      <c r="B90" s="166" t="str">
        <f ca="1">IF(LEN(A90)=0,"",INDEX('Smelter Look-up'!$A:$A,MATCH($A90,'Smelter Look-up'!$E:$E,0)))</f>
        <v>Tin</v>
      </c>
      <c r="C90" s="170" t="str">
        <f ca="1">IF(LEN(A90)=0,"",INDEX('Smelter Look-up'!$C:$C,MATCH($A90,'Smelter Look-up'!$E:$E,0)))</f>
        <v>Mining Minerals Resources SARL</v>
      </c>
      <c r="D90" s="213"/>
      <c r="E90" s="166" t="str">
        <f ca="1">IF(ISERROR($V90),"",OFFSET('Smelter Look-up'!$D$4,$V90-4,0)&amp;"")</f>
        <v>CONGO, DEMOCRATIC REPUBLIC OF THE</v>
      </c>
      <c r="F90" s="166" t="str">
        <f ca="1">IF(ISERROR($V90),"",OFFSET('Smelter Look-up'!$E$4,$V90-4,0))</f>
        <v>CID004065</v>
      </c>
      <c r="G90" s="166" t="str">
        <f ca="1">IF(C90=$X$4,IF(ISERROR($V90),"Enter smelter details","RMI"),IF(ISERROR($V90),"",OFFSET('Smelter Look-up'!$F$4,$V90-4,0)))</f>
        <v>RMI</v>
      </c>
      <c r="H90" s="167">
        <f ca="1">IF(ISERROR($V90),"",OFFSET('Smelter Look-up'!$G$4,$V90-4,0))</f>
        <v>0</v>
      </c>
      <c r="I90" s="168" t="str">
        <f ca="1">IF(ISERROR($V90),"",OFFSET('Smelter Look-up'!$H$4,$V90-4,0))</f>
        <v>Lubumbashi</v>
      </c>
      <c r="J90" s="168" t="str">
        <f ca="1">IF(ISERROR($V90),"",OFFSET('Smelter Look-up'!$I$4,$V90-4,0))</f>
        <v>Haut-Katanga</v>
      </c>
      <c r="K90" s="207"/>
      <c r="L90" s="207"/>
      <c r="M90" s="207"/>
      <c r="N90" s="207"/>
      <c r="O90" s="207"/>
      <c r="P90" s="169"/>
      <c r="Q90" s="208"/>
      <c r="R90" s="166" t="str">
        <f ca="1">IF(ISERROR($V90),"",OFFSET('Smelter Look-up'!$C$4,$V90-4,0)&amp;"")</f>
        <v>Mining Minerals Resources SARL</v>
      </c>
      <c r="S90" s="165" t="str">
        <f t="shared" ca="1" si="11"/>
        <v>CD</v>
      </c>
      <c r="T90" s="165" t="str">
        <f ca="1">IF(B90="","",IF(ISERROR(MATCH($J90,SorP!$B$1:$B$6261,0)),"",INDIRECT("'SorP'!$A$"&amp;MATCH($S90&amp;$J90,SorP!C:C,0))))</f>
        <v>CD-HK</v>
      </c>
      <c r="U90" s="185"/>
      <c r="V90" s="209">
        <f ca="1">IF(C90="",NA(),IF(OR(C90="Smelter not listed",C90="Smelter not yet identified"),MATCH($B90&amp;$D90,'Smelter Look-up'!$J:$J,0),MATCH($B90&amp;$C90,'Smelter Look-up'!$J:$J,0)))</f>
        <v>502</v>
      </c>
      <c r="X90" s="210">
        <f t="shared" ca="1" si="12"/>
        <v>0</v>
      </c>
      <c r="AB90" s="211" t="str">
        <f t="shared" ca="1" si="13"/>
        <v>TinMining Minerals Resources SARL</v>
      </c>
    </row>
    <row r="91" spans="1:28" s="210" customFormat="1" ht="102">
      <c r="A91" s="165" t="s">
        <v>15187</v>
      </c>
      <c r="B91" s="166" t="str">
        <f ca="1">IF(LEN(A91)=0,"",INDEX('Smelter Look-up'!$A:$A,MATCH($A91,'Smelter Look-up'!$E:$E,0)))</f>
        <v>Tin</v>
      </c>
      <c r="C91" s="170" t="str">
        <f ca="1">IF(LEN(A91)=0,"",INDEX('Smelter Look-up'!$C:$C,MATCH($A91,'Smelter Look-up'!$E:$E,0)))</f>
        <v>Malaysia Smelting Corporation Berhad (Port Klang)</v>
      </c>
      <c r="D91" s="213"/>
      <c r="E91" s="166" t="str">
        <f ca="1">IF(ISERROR($V91),"",OFFSET('Smelter Look-up'!$D$4,$V91-4,0)&amp;"")</f>
        <v>MALAYSIA</v>
      </c>
      <c r="F91" s="166" t="str">
        <f ca="1">IF(ISERROR($V91),"",OFFSET('Smelter Look-up'!$E$4,$V91-4,0))</f>
        <v>CID004434</v>
      </c>
      <c r="G91" s="166" t="str">
        <f ca="1">IF(C91=$X$4,IF(ISERROR($V91),"Enter smelter details","RMI"),IF(ISERROR($V91),"",OFFSET('Smelter Look-up'!$F$4,$V91-4,0)))</f>
        <v>RMI</v>
      </c>
      <c r="H91" s="167">
        <f ca="1">IF(ISERROR($V91),"",OFFSET('Smelter Look-up'!$G$4,$V91-4,0))</f>
        <v>0</v>
      </c>
      <c r="I91" s="168" t="str">
        <f ca="1">IF(ISERROR($V91),"",OFFSET('Smelter Look-up'!$H$4,$V91-4,0))</f>
        <v>Port Klang</v>
      </c>
      <c r="J91" s="168" t="str">
        <f ca="1">IF(ISERROR($V91),"",OFFSET('Smelter Look-up'!$I$4,$V91-4,0))</f>
        <v>Selangor</v>
      </c>
      <c r="K91" s="207"/>
      <c r="L91" s="207"/>
      <c r="M91" s="207"/>
      <c r="N91" s="207"/>
      <c r="O91" s="207"/>
      <c r="P91" s="169"/>
      <c r="Q91" s="208"/>
      <c r="R91" s="166" t="str">
        <f ca="1">IF(ISERROR($V91),"",OFFSET('Smelter Look-up'!$C$4,$V91-4,0)&amp;"")</f>
        <v>Malaysia Smelting Corporation Berhad (Port Klang)</v>
      </c>
      <c r="S91" s="165" t="str">
        <f t="shared" ca="1" si="11"/>
        <v>MY</v>
      </c>
      <c r="T91" s="165" t="str">
        <f ca="1">IF(B91="","",IF(ISERROR(MATCH($J91,SorP!$B$1:$B$6261,0)),"",INDIRECT("'SorP'!$A$"&amp;MATCH($S91&amp;$J91,SorP!C:C,0))))</f>
        <v>MY-10</v>
      </c>
      <c r="U91" s="185"/>
      <c r="V91" s="209">
        <f ca="1">IF(C91="",NA(),IF(OR(C91="Smelter not listed",C91="Smelter not yet identified"),MATCH($B91&amp;$D91,'Smelter Look-up'!$J:$J,0),MATCH($B91&amp;$C91,'Smelter Look-up'!$J:$J,0)))</f>
        <v>491</v>
      </c>
      <c r="X91" s="210">
        <f t="shared" ca="1" si="12"/>
        <v>0</v>
      </c>
      <c r="AB91" s="211" t="str">
        <f t="shared" ca="1" si="13"/>
        <v>TinMalaysia Smelting Corporation Berhad (Port Klang)</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0217C3-0ABB-4D4A-A4DD-0DB8E5126972}"/>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 xml:space="preserve">Heraeus Medical Components LLC </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40.25">
      <c r="A6" s="87" t="str">
        <f ca="1">Declaration!B10</f>
        <v>Description of Scope:</v>
      </c>
      <c r="B6" s="86" t="str">
        <f>Declaration!D10</f>
        <v xml:space="preserve">"Heraeus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Tim Desaulniers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tim.desaulniers@heraeus.com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+16513771574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Juliana Vaz Nuernberger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juliana.nuernberger@heraeus.com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2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https://www.heraeus-medevio.com/en/about-heraeus-medevio/corporate-responsibility/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List'!AB$5:AB$2503,"Tantalum?*")&gt;0),0,1)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List'!AB$5:AB$2503,"Tin?*")&gt;0),0,1)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List'!AB$5:AB$2503,"Gold?*")&gt;0),0,1)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List'!AB$5:AB$2503,"Tungsten?*")&gt;0),0,1)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67" activePane="bottomLeft" state="frozen"/>
      <selection activeCell="A4" sqref="A4"/>
      <selection pane="bottomLeft" activeCell="D78" sqref="D78"/>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6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Hilaire, Nissa   EXTERNAL</cp:lastModifiedBy>
  <cp:lastPrinted>2015-04-21T20:47:43Z</cp:lastPrinted>
  <dcterms:created xsi:type="dcterms:W3CDTF">2010-06-21T21:00:23Z</dcterms:created>
  <dcterms:modified xsi:type="dcterms:W3CDTF">2026-06-10T13:05:41Z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